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60" windowWidth="23790" windowHeight="8820"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c r="BE34" i="9" s="1"/>
  <c r="BW34" i="9" l="1"/>
  <c r="BW35" i="9" s="1"/>
  <c r="BW36" i="9" s="1"/>
  <c r="BW37" i="9" s="1"/>
  <c r="BW38" i="9" s="1"/>
  <c r="BW39" i="9" s="1"/>
  <c r="BW40" i="9" s="1"/>
  <c r="BW41" i="9" s="1"/>
</calcChain>
</file>

<file path=xl/sharedStrings.xml><?xml version="1.0" encoding="utf-8"?>
<sst xmlns="http://schemas.openxmlformats.org/spreadsheetml/2006/main" count="1085" uniqueCount="557">
  <si>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</si>
  <si>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</si>
  <si>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</si>
  <si>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</si>
  <si>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</si>
  <si>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</si>
  <si>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</si>
  <si>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</si>
  <si>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</si>
  <si>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</si>
  <si>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</si>
  <si>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</si>
  <si>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</si>
  <si>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</si>
  <si>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</si>
  <si>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</si>
  <si>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</si>
  <si>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</si>
  <si>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</si>
  <si>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</si>
  <si>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</si>
  <si>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</si>
  <si>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</si>
  <si>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</si>
  <si>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</si>
  <si>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</si>
  <si>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</si>
  <si>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</si>
  <si>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</si>
  <si>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</si>
  <si>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</si>
  <si>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</si>
  <si>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</si>
  <si>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</si>
  <si>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</si>
  <si>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</si>
  <si>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</si>
  <si>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</si>
  <si>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</si>
  <si>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</si>
  <si>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</si>
  <si>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</si>
  <si>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</si>
  <si>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</si>
  <si>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</si>
  <si>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</si>
  <si>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</si>
  <si>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</si>
  <si>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</si>
  <si>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</si>
  <si>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</si>
  <si>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</si>
  <si>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</si>
  <si>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</si>
  <si>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</si>
  <si>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</si>
  <si>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</si>
  <si>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</si>
  <si>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</si>
  <si>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</si>
  <si>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</si>
  <si>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</si>
  <si>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</si>
  <si>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</si>
  <si>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</si>
  <si>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</si>
  <si>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</si>
  <si>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</si>
  <si>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</si>
  <si>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</si>
  <si>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</si>
  <si>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</si>
  <si>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</si>
  <si>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</si>
  <si>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</si>
  <si>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</si>
  <si>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</si>
  <si>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</si>
  <si>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</si>
  <si>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</si>
  <si>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</si>
  <si>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</si>
  <si>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</si>
  <si>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</si>
  <si>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</si>
  <si>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</si>
  <si>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</si>
  <si>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</si>
  <si>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</si>
  <si>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</si>
  <si>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</si>
  <si>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</si>
  <si>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</si>
  <si>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</si>
  <si>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</si>
  <si>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</si>
  <si>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</si>
  <si>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</si>
  <si>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</si>
  <si>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</si>
  <si>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</si>
  <si>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</si>
  <si>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</si>
  <si>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</si>
  <si>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</si>
  <si>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</si>
  <si>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</si>
  <si>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</si>
  <si>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</si>
  <si>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</si>
  <si>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</si>
  <si>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</si>
  <si>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</si>
  <si>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</si>
  <si>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</si>
  <si>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</si>
  <si>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</si>
  <si>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</si>
  <si>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</si>
  <si>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</si>
  <si>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</si>
  <si>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</si>
  <si>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</si>
  <si>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</si>
  <si>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</si>
  <si>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</si>
  <si>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</si>
  <si>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</si>
  <si>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</si>
  <si>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</si>
  <si>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</si>
  <si>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</si>
  <si>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</si>
  <si>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</si>
  <si>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</si>
  <si>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</si>
  <si>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</si>
  <si>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</si>
  <si>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</si>
  <si>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</si>
  <si>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</si>
  <si>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</si>
  <si>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</si>
  <si>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</si>
  <si>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</si>
  <si>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</si>
  <si>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</si>
  <si>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</si>
  <si>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</si>
  <si>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</si>
  <si>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</si>
  <si>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</si>
  <si>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</si>
  <si>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</si>
  <si>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</si>
  <si>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</si>
  <si>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</si>
  <si>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</si>
  <si>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</si>
  <si>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</si>
  <si>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</si>
  <si>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</si>
  <si>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</si>
  <si>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</si>
  <si>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</si>
  <si>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</si>
  <si>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</si>
  <si>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</si>
  <si>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</si>
  <si>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</si>
  <si>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</si>
  <si>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</si>
  <si>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</si>
  <si>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</si>
  <si>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</si>
  <si>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</si>
  <si>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</si>
  <si>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</si>
  <si>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</si>
  <si>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</si>
  <si>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</si>
  <si>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</si>
  <si>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</si>
  <si>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</si>
  <si>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</si>
  <si>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</si>
  <si>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</si>
  <si>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</si>
  <si>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</si>
  <si>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</si>
  <si>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</si>
  <si>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</si>
  <si>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</si>
  <si>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愛知県蟹江町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</si>
  <si>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</si>
  <si>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</si>
  <si>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</si>
  <si>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</si>
  <si>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</si>
  <si>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</si>
  <si>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</si>
  <si>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</si>
  <si>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</si>
  <si>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</si>
  <si>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</si>
  <si>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</si>
  <si>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</si>
  <si>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</si>
  <si>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</si>
  <si>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</si>
  <si>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</si>
  <si>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</si>
  <si>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</si>
  <si>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</si>
  <si>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</si>
  <si>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</si>
  <si>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</si>
  <si>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</si>
  <si>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</si>
  <si>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</si>
  <si>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</si>
  <si>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</si>
  <si>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</si>
  <si>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</si>
  <si>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</si>
  <si>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</si>
  <si>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</si>
  <si>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</si>
  <si>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</si>
  <si>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</si>
  <si>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</si>
  <si>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</si>
  <si>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</si>
  <si>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</si>
  <si>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</si>
  <si>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</si>
  <si>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</si>
  <si>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</si>
  <si>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</si>
  <si>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</si>
  <si>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</si>
  <si>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</si>
  <si>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</si>
  <si>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</si>
  <si>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</si>
  <si>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</si>
  <si>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</si>
  <si>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</si>
  <si>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</si>
  <si>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</si>
  <si>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</si>
  <si>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</si>
  <si>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</si>
  <si>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</si>
  <si>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</si>
  <si>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</si>
  <si>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</si>
  <si>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</si>
  <si>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</si>
  <si>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</si>
  <si>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</si>
  <si>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</si>
  <si>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</si>
  <si>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</si>
  <si>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</si>
  <si>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</si>
  <si>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</si>
  <si>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</si>
  <si>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</si>
  <si>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</si>
  <si>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</si>
  <si>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</si>
  <si>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</si>
  <si>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</si>
  <si>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</si>
  <si>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</si>
  <si>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</si>
  <si>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</si>
  <si>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</si>
  <si>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</si>
  <si>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</si>
  <si>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</si>
  <si>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</si>
  <si>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</si>
  <si>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</si>
  <si>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</si>
  <si>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</si>
  <si>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</si>
  <si>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</si>
  <si>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</si>
  <si>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</si>
  <si>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</si>
  <si>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</si>
  <si>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</si>
  <si>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</si>
  <si>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</si>
  <si>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</si>
  <si>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</si>
  <si>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</si>
  <si>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</si>
  <si>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</si>
  <si>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</si>
  <si>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</si>
  <si>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</si>
  <si>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</si>
  <si>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</si>
  <si>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</si>
  <si>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</si>
  <si>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</si>
  <si>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</si>
  <si>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</si>
  <si>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</si>
  <si>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</si>
  <si>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</si>
  <si>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</si>
  <si>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</si>
  <si>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</si>
  <si>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</si>
  <si>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</si>
  <si>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</si>
  <si>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</si>
  <si>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</si>
  <si>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</si>
  <si>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</si>
  <si>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</si>
  <si>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</si>
  <si>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</si>
  <si>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</si>
  <si>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</si>
  <si>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</si>
  <si>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</si>
  <si>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</si>
  <si>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</si>
  <si>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</si>
  <si>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</si>
  <si>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</si>
  <si>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</si>
  <si>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</si>
  <si>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</si>
  <si>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</si>
  <si>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</si>
  <si>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愛知県蟹江町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</si>
  <si>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</si>
  <si>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</si>
  <si>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</si>
  <si>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</si>
  <si>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</si>
  <si>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</si>
  <si>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</si>
  <si>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</si>
  <si>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</si>
  <si>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</si>
  <si>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</si>
  <si>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</si>
  <si>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</si>
  <si>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</si>
  <si>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</si>
  <si>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</si>
  <si>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</si>
  <si>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</si>
  <si>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</si>
  <si>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</si>
  <si>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</si>
  <si>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</si>
  <si>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</si>
  <si>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</si>
  <si>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</si>
  <si>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</si>
  <si>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</si>
  <si>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</si>
  <si>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</si>
  <si>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</si>
  <si>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</si>
  <si>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</si>
  <si>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</si>
  <si>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</si>
  <si>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</si>
  <si>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</si>
  <si>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</si>
  <si>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</si>
  <si>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</si>
  <si>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</si>
  <si>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</si>
  <si>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</si>
  <si>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</si>
  <si>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</si>
  <si>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</si>
  <si>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</si>
  <si>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</si>
  <si>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</si>
  <si>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</si>
  <si>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</si>
  <si>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</si>
  <si>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</si>
  <si>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</si>
  <si>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</si>
  <si>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</si>
  <si>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</si>
  <si>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</si>
  <si>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</si>
  <si>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</si>
  <si>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</si>
  <si>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</si>
  <si>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</si>
  <si>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</si>
  <si>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</si>
  <si>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</si>
  <si>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</si>
  <si>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</si>
  <si>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</si>
  <si>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</si>
  <si>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</si>
  <si>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</si>
  <si>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</si>
  <si>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</si>
  <si>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</si>
  <si>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</si>
  <si>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</si>
  <si>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</si>
  <si>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</si>
  <si>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</si>
  <si>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</si>
  <si>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</si>
  <si>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</si>
  <si>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</si>
  <si>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</si>
  <si>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</si>
  <si>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</si>
  <si>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</si>
  <si>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</si>
  <si>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</si>
  <si>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</si>
  <si>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</si>
  <si>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</si>
  <si>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</si>
  <si>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</si>
  <si>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</si>
  <si>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</si>
  <si>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</si>
  <si>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</si>
  <si>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介護保険管理特別会計</t>
    <phoneticPr fontId="5"/>
  </si>
  <si>
    <t>将来負担比率（(Ｅ)－(Ｆ)）／（(Ｃ)－(Ｄ)）×１００</t>
    <rPh sb="0" eb="2">
      <t>ショウライ</t>
    </rPh>
    <rPh sb="2" eb="4">
      <t>フタン</t>
    </rPh>
    <rPh sb="4" eb="6">
      <t>ヒリツ</t>
    </rPh>
    <phoneticPr fontId="5"/>
  </si>
  <si>
    <t>後期高齢者医療保険事業特別会計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</si>
  <si>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</si>
  <si>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</si>
  <si>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</si>
  <si>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</si>
  <si>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</si>
  <si>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</si>
  <si>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</si>
  <si>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</si>
  <si>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</si>
  <si>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</si>
  <si>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</si>
  <si>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</si>
  <si>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</si>
  <si>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</si>
  <si>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</si>
  <si>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</si>
  <si>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</si>
  <si>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</si>
  <si>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</si>
  <si>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</si>
  <si>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</si>
  <si>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</si>
  <si>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</si>
  <si>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</si>
  <si>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</si>
  <si>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</si>
  <si>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</si>
  <si>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</si>
  <si>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</si>
  <si>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</si>
  <si>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</si>
  <si>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</si>
  <si>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</si>
  <si>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</si>
  <si>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</si>
  <si>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</si>
  <si>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</si>
  <si>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</si>
  <si>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</si>
  <si>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</si>
  <si>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</si>
  <si>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</si>
  <si>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</si>
  <si>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</si>
  <si>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</si>
  <si>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</si>
  <si>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</si>
  <si>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</si>
  <si>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</si>
  <si>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</si>
  <si>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</si>
  <si>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</si>
  <si>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</si>
  <si>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</si>
  <si>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</si>
  <si>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</si>
  <si>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</si>
  <si>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</si>
  <si>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</si>
  <si>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</si>
  <si>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</si>
  <si>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</si>
  <si>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</si>
  <si>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</si>
  <si>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</si>
  <si>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</si>
  <si>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</si>
  <si>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</si>
  <si>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</si>
  <si>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</si>
  <si>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</si>
  <si>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</si>
  <si>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</si>
  <si>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</si>
  <si>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</si>
  <si>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</si>
  <si>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</si>
  <si>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</si>
  <si>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</si>
  <si>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</si>
  <si>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</si>
  <si>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0.59</t>
  </si>
  <si>
    <t>▲ 1.61</t>
  </si>
  <si>
    <t>水道事業会計</t>
  </si>
  <si>
    <t>国民健康保険事業特別会計</t>
  </si>
  <si>
    <t>一般会計</t>
  </si>
  <si>
    <t>介護保険管理特別会計</t>
  </si>
  <si>
    <t>公共下水道事業特別会計</t>
  </si>
  <si>
    <t>後期高齢者医療保険事業特別会計</t>
  </si>
  <si>
    <t>コミュニティ・プラント事業特別会計</t>
  </si>
  <si>
    <t>土地取得特別会計</t>
  </si>
  <si>
    <t>その他会計（赤字）</t>
  </si>
  <si>
    <t>その他会計（黒字）</t>
  </si>
  <si>
    <t>海部地区環境事務組合</t>
    <rPh sb="0" eb="2">
      <t>アマ</t>
    </rPh>
    <rPh sb="2" eb="4">
      <t>チク</t>
    </rPh>
    <rPh sb="4" eb="6">
      <t>カンキョウ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</si>
  <si>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</si>
  <si>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</si>
  <si>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</si>
  <si>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</si>
  <si>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</si>
  <si>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</si>
  <si>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</si>
  <si>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海部南部広域事務組合（障害者総合支援特別会計）</t>
    <rPh sb="0" eb="2">
      <t>アマ</t>
    </rPh>
    <rPh sb="2" eb="4">
      <t>ナンブ</t>
    </rPh>
    <rPh sb="4" eb="6">
      <t>コウイキ</t>
    </rPh>
    <rPh sb="6" eb="8">
      <t>ジム</t>
    </rPh>
    <rPh sb="8" eb="10">
      <t>クミアイ</t>
    </rPh>
    <rPh sb="11" eb="13">
      <t>ショウガイ</t>
    </rPh>
    <rPh sb="13" eb="14">
      <t>シャ</t>
    </rPh>
    <rPh sb="14" eb="16">
      <t>ソウゴウ</t>
    </rPh>
    <rPh sb="16" eb="18">
      <t>シエン</t>
    </rPh>
    <rPh sb="18" eb="20">
      <t>トクベツ</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</si>
  <si>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</si>
  <si>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</si>
  <si>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</si>
  <si>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</si>
  <si>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</si>
  <si>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</si>
  <si>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</si>
  <si>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</si>
  <si>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</si>
  <si>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</si>
  <si>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</si>
  <si>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内平均値を下回っており、毎年度同程度の水準を維持している。これは、南保育所改築事業等の大規模事業に係る起債の償還が開始する一方、日光川ウォーターパーク整備事業等複数の事業債の償還が順次終了していることや、近年起債発行を抑制してきたからである。将来負担比率が年々低下傾向にあるため、今後も低下してくるものと想定される。
　また、将来負担比率について、年々比率が下がりつつも類似団体内平均値を上回っていたが、平成27年度決算で大きく下がり、類似団体内平均値を下回った。これは、財政調整基金や公共施設整備基金への積立てにより、充当可能財源である基金残高が一時的に増加したことが主な要因である。
　しかしながら、今後、大規模事業を控えており、多額の起債を発行する見込もあるため、これらの比率が悪化することも想定される。これまで以上に公債費の適正化に取り組んでいく必要がある。</t>
    <rPh sb="1" eb="3">
      <t>ジッシツ</t>
    </rPh>
    <rPh sb="3" eb="6">
      <t>コウサイヒ</t>
    </rPh>
    <rPh sb="6" eb="8">
      <t>ヒリツ</t>
    </rPh>
    <rPh sb="9" eb="11">
      <t>ルイジ</t>
    </rPh>
    <rPh sb="11" eb="13">
      <t>ダンタイ</t>
    </rPh>
    <rPh sb="13" eb="14">
      <t>ナイ</t>
    </rPh>
    <rPh sb="14" eb="16">
      <t>ヘイキン</t>
    </rPh>
    <rPh sb="16" eb="17">
      <t>チ</t>
    </rPh>
    <rPh sb="18" eb="20">
      <t>シタマワ</t>
    </rPh>
    <rPh sb="25" eb="26">
      <t>マイ</t>
    </rPh>
    <rPh sb="26" eb="28">
      <t>ネンド</t>
    </rPh>
    <rPh sb="28" eb="31">
      <t>ドウテイド</t>
    </rPh>
    <rPh sb="32" eb="34">
      <t>スイジュン</t>
    </rPh>
    <rPh sb="35" eb="37">
      <t>イジ</t>
    </rPh>
    <rPh sb="46" eb="47">
      <t>ミナミ</t>
    </rPh>
    <rPh sb="47" eb="49">
      <t>ホイク</t>
    </rPh>
    <rPh sb="49" eb="50">
      <t>ジョ</t>
    </rPh>
    <rPh sb="50" eb="52">
      <t>カイチク</t>
    </rPh>
    <rPh sb="52" eb="55">
      <t>ジギョウトウ</t>
    </rPh>
    <rPh sb="56" eb="59">
      <t>ダイキボ</t>
    </rPh>
    <rPh sb="59" eb="61">
      <t>ジギョウ</t>
    </rPh>
    <rPh sb="62" eb="63">
      <t>カカ</t>
    </rPh>
    <rPh sb="64" eb="66">
      <t>キサイ</t>
    </rPh>
    <rPh sb="67" eb="69">
      <t>ショウカン</t>
    </rPh>
    <rPh sb="70" eb="72">
      <t>カイシ</t>
    </rPh>
    <rPh sb="74" eb="76">
      <t>イッポウ</t>
    </rPh>
    <rPh sb="77" eb="79">
      <t>ニッコウ</t>
    </rPh>
    <rPh sb="79" eb="80">
      <t>ガワ</t>
    </rPh>
    <rPh sb="88" eb="90">
      <t>セイビ</t>
    </rPh>
    <rPh sb="90" eb="92">
      <t>ジギョウ</t>
    </rPh>
    <rPh sb="92" eb="93">
      <t>トウ</t>
    </rPh>
    <rPh sb="93" eb="95">
      <t>フクスウ</t>
    </rPh>
    <rPh sb="96" eb="99">
      <t>ジギョウサイ</t>
    </rPh>
    <rPh sb="100" eb="102">
      <t>ショウカン</t>
    </rPh>
    <rPh sb="103" eb="105">
      <t>ジュンジ</t>
    </rPh>
    <rPh sb="105" eb="107">
      <t>シュウリョウ</t>
    </rPh>
    <rPh sb="115" eb="117">
      <t>キンネン</t>
    </rPh>
    <rPh sb="117" eb="119">
      <t>キサイ</t>
    </rPh>
    <rPh sb="119" eb="121">
      <t>ハッコウ</t>
    </rPh>
    <rPh sb="122" eb="124">
      <t>ヨクセイ</t>
    </rPh>
    <rPh sb="134" eb="136">
      <t>ショウライ</t>
    </rPh>
    <rPh sb="136" eb="138">
      <t>フタン</t>
    </rPh>
    <rPh sb="138" eb="140">
      <t>ヒリツ</t>
    </rPh>
    <rPh sb="141" eb="143">
      <t>ネンネン</t>
    </rPh>
    <rPh sb="143" eb="145">
      <t>テイカ</t>
    </rPh>
    <rPh sb="145" eb="147">
      <t>ケイコウ</t>
    </rPh>
    <rPh sb="153" eb="155">
      <t>コンゴ</t>
    </rPh>
    <rPh sb="156" eb="158">
      <t>テイカ</t>
    </rPh>
    <rPh sb="165" eb="167">
      <t>ソウテイ</t>
    </rPh>
    <rPh sb="176" eb="178">
      <t>ショウライ</t>
    </rPh>
    <rPh sb="178" eb="180">
      <t>フタン</t>
    </rPh>
    <rPh sb="180" eb="182">
      <t>ヒリツ</t>
    </rPh>
    <rPh sb="187" eb="189">
      <t>ネンネン</t>
    </rPh>
    <rPh sb="189" eb="191">
      <t>ヒリツ</t>
    </rPh>
    <rPh sb="192" eb="193">
      <t>サ</t>
    </rPh>
    <rPh sb="198" eb="200">
      <t>ルイジ</t>
    </rPh>
    <rPh sb="200" eb="202">
      <t>ダンタイ</t>
    </rPh>
    <rPh sb="202" eb="203">
      <t>ナイ</t>
    </rPh>
    <rPh sb="203" eb="206">
      <t>ヘイキンチ</t>
    </rPh>
    <rPh sb="207" eb="209">
      <t>ウワマワ</t>
    </rPh>
    <rPh sb="215" eb="217">
      <t>ヘイセイ</t>
    </rPh>
    <rPh sb="219" eb="221">
      <t>ネンド</t>
    </rPh>
    <rPh sb="221" eb="223">
      <t>ケッサン</t>
    </rPh>
    <rPh sb="224" eb="225">
      <t>オオ</t>
    </rPh>
    <rPh sb="227" eb="228">
      <t>サ</t>
    </rPh>
    <rPh sb="231" eb="233">
      <t>ルイジ</t>
    </rPh>
    <rPh sb="233" eb="235">
      <t>ダンタイ</t>
    </rPh>
    <rPh sb="235" eb="236">
      <t>ナイ</t>
    </rPh>
    <rPh sb="236" eb="238">
      <t>ヘイキン</t>
    </rPh>
    <rPh sb="238" eb="239">
      <t>チ</t>
    </rPh>
    <rPh sb="240" eb="242">
      <t>シタマワ</t>
    </rPh>
    <rPh sb="249" eb="251">
      <t>ザイセイ</t>
    </rPh>
    <rPh sb="315" eb="317">
      <t>コンゴ</t>
    </rPh>
    <rPh sb="318" eb="321">
      <t>ダイキボ</t>
    </rPh>
    <rPh sb="321" eb="323">
      <t>ジギョウ</t>
    </rPh>
    <rPh sb="324" eb="325">
      <t>ヒカ</t>
    </rPh>
    <rPh sb="330" eb="332">
      <t>タガク</t>
    </rPh>
    <rPh sb="333" eb="335">
      <t>キサイ</t>
    </rPh>
    <rPh sb="336" eb="338">
      <t>ハッコウ</t>
    </rPh>
    <rPh sb="340" eb="342">
      <t>ミコミ</t>
    </rPh>
    <rPh sb="352" eb="354">
      <t>ヒリツ</t>
    </rPh>
    <rPh sb="355" eb="357">
      <t>アッカ</t>
    </rPh>
    <rPh sb="362" eb="364">
      <t>ソウテイ</t>
    </rPh>
    <rPh sb="372" eb="374">
      <t>イジョウ</t>
    </rPh>
    <rPh sb="375" eb="378">
      <t>コウサイヒ</t>
    </rPh>
    <rPh sb="379" eb="382">
      <t>テキセイカ</t>
    </rPh>
    <rPh sb="383" eb="384">
      <t>ト</t>
    </rPh>
    <rPh sb="385" eb="386">
      <t>ク</t>
    </rPh>
    <rPh sb="390" eb="3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</si>
</sst>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34935</c:v>
                </c:pt>
                <c:pt idx="1">
                  <c:v>15003</c:v>
                </c:pt>
                <c:pt idx="2">
                  <c:v>24016</c:v>
                </c:pt>
                <c:pt idx="3">
                  <c:v>22788</c:v>
                </c:pt>
                <c:pt idx="4">
                  <c:v>17452</c:v>
                </c:pt>
              </c:numCache>
            </c:numRef>
          </c:val>
          <c:smooth val="0"/>
        </c:ser>
        <c:dLbls>
          <c:showLegendKey val="0"/>
          <c:showVal val="0"/>
          <c:showCatName val="0"/>
          <c:showSerName val="0"/>
          <c:showPercent val="0"/>
          <c:showBubbleSize val="0"/>
        </c:dLbls>
        <c:marker val="1"/>
        <c:smooth val="0"/>
        <c:axId val="106302080"/>
        <c:axId val="106304256"/>
      </c:lineChart>
      <c:catAx>
        <c:axId val="106302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04256"/>
        <c:crosses val="autoZero"/>
        <c:auto val="1"/>
        <c:lblAlgn val="ctr"/>
        <c:lblOffset val="100"/>
        <c:tickLblSkip val="1"/>
        <c:tickMarkSkip val="1"/>
        <c:noMultiLvlLbl val="0"/>
      </c:catAx>
      <c:valAx>
        <c:axId val="1063042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0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6.22</c:v>
                </c:pt>
                <c:pt idx="1">
                  <c:v>6.54</c:v>
                </c:pt>
                <c:pt idx="2">
                  <c:v>6.01</c:v>
                </c:pt>
                <c:pt idx="3">
                  <c:v>6.42</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15.78</c:v>
                </c:pt>
                <c:pt idx="1">
                  <c:v>20.36</c:v>
                </c:pt>
                <c:pt idx="2">
                  <c:v>18.649999999999999</c:v>
                </c:pt>
                <c:pt idx="3">
                  <c:v>18.64</c:v>
                </c:pt>
                <c:pt idx="4">
                  <c:v>20.010000000000002</c:v>
                </c:pt>
              </c:numCache>
            </c:numRef>
          </c:val>
        </c:ser>
        <c:dLbls>
          <c:showLegendKey val="0"/>
          <c:showVal val="0"/>
          <c:showCatName val="0"/>
          <c:showSerName val="0"/>
          <c:showPercent val="0"/>
          <c:showBubbleSize val="0"/>
        </c:dLbls>
        <c:gapWidth val="250"/>
        <c:overlap val="100"/>
        <c:axId val="105971072"/>
        <c:axId val="10597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-0.59</c:v>
                </c:pt>
                <c:pt idx="1">
                  <c:v>4.97</c:v>
                </c:pt>
                <c:pt idx="2">
                  <c:v>-1.61</c:v>
                </c:pt>
                <c:pt idx="3">
                  <c:v>0.17</c:v>
                </c:pt>
                <c:pt idx="4">
                  <c:v>1.1399999999999999</c:v>
                </c:pt>
              </c:numCache>
            </c:numRef>
          </c:val>
          <c:smooth val="0"/>
        </c:ser>
        <c:dLbls>
          <c:showLegendKey val="0"/>
          <c:showVal val="0"/>
          <c:showCatName val="0"/>
          <c:showSerName val="0"/>
          <c:showPercent val="0"/>
          <c:showBubbleSize val="0"/>
        </c:dLbls>
        <c:marker val="1"/>
        <c:smooth val="0"/>
        <c:axId val="105971072"/>
        <c:axId val="105970304"/>
      </c:lineChart>
      <c:catAx>
        <c:axId val="10597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70304"/>
        <c:crosses val="autoZero"/>
        <c:auto val="1"/>
        <c:lblAlgn val="ctr"/>
        <c:lblOffset val="100"/>
        <c:tickLblSkip val="1"/>
        <c:tickMarkSkip val="1"/>
        <c:noMultiLvlLbl val="0"/>
      </c:catAx>
      <c:valAx>
        <c:axId val="10597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7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0.04</c:v>
                </c:pt>
                <c:pt idx="4">
                  <c:v>#N/A</c:v>
                </c:pt>
                <c:pt idx="5">
                  <c:v>0.06</c:v>
                </c:pt>
                <c:pt idx="6">
                  <c:v>#N/A</c:v>
                </c:pt>
                <c:pt idx="7">
                  <c:v>0.05</c:v>
                </c:pt>
                <c:pt idx="8">
                  <c:v>#N/A</c:v>
                </c:pt>
                <c:pt idx="9">
                  <c:v>0.22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0.44</c:v>
                </c:pt>
                <c:pt idx="2">
                  <c:v>#N/A</c:v>
                </c:pt>
                <c:pt idx="3">
                  <c:v>0.28000000000000003</c:v>
                </c:pt>
                <c:pt idx="4">
                  <c:v>#N/A</c:v>
                </c:pt>
                <c:pt idx="5">
                  <c:v>0.28999999999999998</c:v>
                </c:pt>
                <c:pt idx="6">
                  <c:v>#N/A</c:v>
                </c:pt>
                <c:pt idx="7">
                  <c:v>0.45</c:v>
                </c:pt>
                <c:pt idx="8">
                  <c:v>#N/A</c:v>
                </c:pt>
                <c:pt idx="9">
                  <c:v>0.34</c:v>
                </c:pt>
              </c:numCache>
            </c:numRef>
          </c:val>
        </c:ser>
        <c:ser>
          <c:idx val="6"/>
          <c:order val="6"/>
          <c:tx>
            <c:strRef>
              <c:f>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0.34</c:v>
                </c:pt>
                <c:pt idx="2">
                  <c:v>#N/A</c:v>
                </c:pt>
                <c:pt idx="3">
                  <c:v>1.04</c:v>
                </c:pt>
                <c:pt idx="4">
                  <c:v>#N/A</c:v>
                </c:pt>
                <c:pt idx="5">
                  <c:v>1.04</c:v>
                </c:pt>
                <c:pt idx="6">
                  <c:v>#N/A</c:v>
                </c:pt>
                <c:pt idx="7">
                  <c:v>0.78</c:v>
                </c:pt>
                <c:pt idx="8">
                  <c:v>#N/A</c:v>
                </c:pt>
                <c:pt idx="9">
                  <c:v>1.38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6.21</c:v>
                </c:pt>
                <c:pt idx="2">
                  <c:v>#N/A</c:v>
                </c:pt>
                <c:pt idx="3">
                  <c:v>6.52</c:v>
                </c:pt>
                <c:pt idx="4">
                  <c:v>#N/A</c:v>
                </c:pt>
                <c:pt idx="5">
                  <c:v>6</c:v>
                </c:pt>
                <c:pt idx="6">
                  <c:v>#N/A</c:v>
                </c:pt>
                <c:pt idx="7">
                  <c:v>6.41</c:v>
                </c:pt>
                <c:pt idx="8">
                  <c:v>#N/A</c:v>
                </c:pt>
                <c:pt idx="9">
                  <c:v>5.59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2.35</c:v>
                </c:pt>
                <c:pt idx="2">
                  <c:v>#N/A</c:v>
                </c:pt>
                <c:pt idx="3">
                  <c:v>2.96</c:v>
                </c:pt>
                <c:pt idx="4">
                  <c:v>#N/A</c:v>
                </c:pt>
                <c:pt idx="5">
                  <c:v>5.71</c:v>
                </c:pt>
                <c:pt idx="6">
                  <c:v>#N/A</c:v>
                </c:pt>
                <c:pt idx="7">
                  <c:v>6.16</c:v>
                </c:pt>
                <c:pt idx="8">
                  <c:v>#N/A</c:v>
                </c:pt>
                <c:pt idx="9">
                  <c:v>6.53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9.99</c:v>
                </c:pt>
                <c:pt idx="2">
                  <c:v>#N/A</c:v>
                </c:pt>
                <c:pt idx="3">
                  <c:v>11.42</c:v>
                </c:pt>
                <c:pt idx="4">
                  <c:v>#N/A</c:v>
                </c:pt>
                <c:pt idx="5">
                  <c:v>12.89</c:v>
                </c:pt>
                <c:pt idx="6">
                  <c:v>#N/A</c:v>
                </c:pt>
                <c:pt idx="7">
                  <c:v>14.31</c:v>
                </c:pt>
                <c:pt idx="8">
                  <c:v>#N/A</c:v>
                </c:pt>
                <c:pt idx="9">
                  <c:v>14.95</c:v>
                </c:pt>
              </c:numCache>
            </c:numRef>
          </c:val>
        </c:ser>
        <c:dLbls>
          <c:showLegendKey val="0"/>
          <c:showVal val="0"/>
          <c:showCatName val="0"/>
          <c:showSerName val="0"/>
          <c:showPercent val="0"/>
          <c:showBubbleSize val="0"/>
        </c:dLbls>
        <c:gapWidth val="150"/>
        <c:overlap val="100"/>
        <c:axId val="94216576"/>
        <c:axId val="94218112"/>
      </c:barChart>
      <c:catAx>
        <c:axId val="942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218112"/>
        <c:crosses val="autoZero"/>
        <c:auto val="1"/>
        <c:lblAlgn val="ctr"/>
        <c:lblOffset val="100"/>
        <c:tickLblSkip val="1"/>
        <c:tickMarkSkip val="1"/>
        <c:noMultiLvlLbl val="0"/>
      </c:catAx>
      <c:valAx>
        <c:axId val="9421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1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626</c:v>
                </c:pt>
                <c:pt idx="5">
                  <c:v>651</c:v>
                </c:pt>
                <c:pt idx="8">
                  <c:v>682</c:v>
                </c:pt>
                <c:pt idx="11">
                  <c:v>731</c:v>
                </c:pt>
                <c:pt idx="14">
                  <c:v>649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205</c:v>
                </c:pt>
                <c:pt idx="3">
                  <c:v>199</c:v>
                </c:pt>
                <c:pt idx="6">
                  <c:v>166</c:v>
                </c:pt>
                <c:pt idx="9">
                  <c:v>121</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73</c:v>
                </c:pt>
                <c:pt idx="3">
                  <c:v>81</c:v>
                </c:pt>
                <c:pt idx="6">
                  <c:v>104</c:v>
                </c:pt>
                <c:pt idx="9">
                  <c:v>123</c:v>
                </c:pt>
                <c:pt idx="12">
                  <c:v>136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739</c:v>
                </c:pt>
                <c:pt idx="3">
                  <c:v>750</c:v>
                </c:pt>
                <c:pt idx="6">
                  <c:v>791</c:v>
                </c:pt>
                <c:pt idx="9">
                  <c:v>834</c:v>
                </c:pt>
                <c:pt idx="12">
                  <c:v>785</c:v>
                </c:pt>
              </c:numCache>
            </c:numRef>
          </c:val>
        </c:ser>
        <c:dLbls>
          <c:showLegendKey val="0"/>
          <c:showVal val="0"/>
          <c:showCatName val="0"/>
          <c:showSerName val="0"/>
          <c:showPercent val="0"/>
          <c:showBubbleSize val="0"/>
        </c:dLbls>
        <c:gapWidth val="100"/>
        <c:overlap val="100"/>
        <c:axId val="106103168"/>
        <c:axId val="10610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392</c:v>
                </c:pt>
                <c:pt idx="2">
                  <c:v>#N/A</c:v>
                </c:pt>
                <c:pt idx="3">
                  <c:v>#N/A</c:v>
                </c:pt>
                <c:pt idx="4">
                  <c:v>380</c:v>
                </c:pt>
                <c:pt idx="5">
                  <c:v>#N/A</c:v>
                </c:pt>
                <c:pt idx="6">
                  <c:v>#N/A</c:v>
                </c:pt>
                <c:pt idx="7">
                  <c:v>380</c:v>
                </c:pt>
                <c:pt idx="8">
                  <c:v>#N/A</c:v>
                </c:pt>
                <c:pt idx="9">
                  <c:v>#N/A</c:v>
                </c:pt>
                <c:pt idx="10">
                  <c:v>347</c:v>
                </c:pt>
                <c:pt idx="11">
                  <c:v>#N/A</c:v>
                </c:pt>
                <c:pt idx="12">
                  <c:v>#N/A</c:v>
                </c:pt>
                <c:pt idx="13">
                  <c:v>338</c:v>
                </c:pt>
                <c:pt idx="14">
                  <c:v>#N/A</c:v>
                </c:pt>
              </c:numCache>
            </c:numRef>
          </c:val>
          <c:smooth val="0"/>
        </c:ser>
        <c:dLbls>
          <c:showLegendKey val="0"/>
          <c:showVal val="0"/>
          <c:showCatName val="0"/>
          <c:showSerName val="0"/>
          <c:showPercent val="0"/>
          <c:showBubbleSize val="0"/>
        </c:dLbls>
        <c:marker val="1"/>
        <c:smooth val="0"/>
        <c:axId val="106103168"/>
        <c:axId val="106105088"/>
      </c:lineChart>
      <c:catAx>
        <c:axId val="1061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05088"/>
        <c:crosses val="autoZero"/>
        <c:auto val="1"/>
        <c:lblAlgn val="ctr"/>
        <c:lblOffset val="100"/>
        <c:tickLblSkip val="1"/>
        <c:tickMarkSkip val="1"/>
        <c:noMultiLvlLbl val="0"/>
      </c:catAx>
      <c:valAx>
        <c:axId val="10610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7766</c:v>
                </c:pt>
                <c:pt idx="5">
                  <c:v>7919</c:v>
                </c:pt>
                <c:pt idx="8">
                  <c:v>8231</c:v>
                </c:pt>
                <c:pt idx="11">
                  <c:v>8362</c:v>
                </c:pt>
                <c:pt idx="14">
                  <c:v>8382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3853</c:v>
                </c:pt>
                <c:pt idx="5">
                  <c:v>4153</c:v>
                </c:pt>
                <c:pt idx="8">
                  <c:v>3926</c:v>
                </c:pt>
                <c:pt idx="11">
                  <c:v>4108</c:v>
                </c:pt>
                <c:pt idx="14">
                  <c:v>4746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1780</c:v>
                </c:pt>
                <c:pt idx="3">
                  <c:v>1812</c:v>
                </c:pt>
                <c:pt idx="6">
                  <c:v>1885</c:v>
                </c:pt>
                <c:pt idx="9">
                  <c:v>1837</c:v>
                </c:pt>
                <c:pt idx="12">
                  <c:v>1742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643</c:v>
                </c:pt>
                <c:pt idx="3">
                  <c:v>448</c:v>
                </c:pt>
                <c:pt idx="6">
                  <c:v>261</c:v>
                </c:pt>
                <c:pt idx="9">
                  <c:v>110</c:v>
                </c:pt>
                <c:pt idx="12">
                  <c:v>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2737</c:v>
                </c:pt>
                <c:pt idx="3">
                  <c:v>2857</c:v>
                </c:pt>
                <c:pt idx="6">
                  <c:v>2999</c:v>
                </c:pt>
                <c:pt idx="9">
                  <c:v>3351</c:v>
                </c:pt>
                <c:pt idx="12">
                  <c:v>3706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9067</c:v>
                </c:pt>
                <c:pt idx="3">
                  <c:v>9055</c:v>
                </c:pt>
                <c:pt idx="6">
                  <c:v>8685</c:v>
                </c:pt>
                <c:pt idx="9">
                  <c:v>8627</c:v>
                </c:pt>
                <c:pt idx="12">
                  <c:v>8409</c:v>
                </c:pt>
              </c:numCache>
            </c:numRef>
          </c:val>
        </c:ser>
        <c:dLbls>
          <c:showLegendKey val="0"/>
          <c:showVal val="0"/>
          <c:showCatName val="0"/>
          <c:showSerName val="0"/>
          <c:showPercent val="0"/>
          <c:showBubbleSize val="0"/>
        </c:dLbls>
        <c:gapWidth val="100"/>
        <c:overlap val="100"/>
        <c:axId val="106000384"/>
        <c:axId val="10600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2609</c:v>
                </c:pt>
                <c:pt idx="2">
                  <c:v>#N/A</c:v>
                </c:pt>
                <c:pt idx="3">
                  <c:v>#N/A</c:v>
                </c:pt>
                <c:pt idx="4">
                  <c:v>2102</c:v>
                </c:pt>
                <c:pt idx="5">
                  <c:v>#N/A</c:v>
                </c:pt>
                <c:pt idx="6">
                  <c:v>#N/A</c:v>
                </c:pt>
                <c:pt idx="7">
                  <c:v>1673</c:v>
                </c:pt>
                <c:pt idx="8">
                  <c:v>#N/A</c:v>
                </c:pt>
                <c:pt idx="9">
                  <c:v>#N/A</c:v>
                </c:pt>
                <c:pt idx="10">
                  <c:v>1455</c:v>
                </c:pt>
                <c:pt idx="11">
                  <c:v>#N/A</c:v>
                </c:pt>
                <c:pt idx="12">
                  <c:v>#N/A</c:v>
                </c:pt>
                <c:pt idx="13">
                  <c:v>756</c:v>
                </c:pt>
                <c:pt idx="14">
                  <c:v>#N/A</c:v>
                </c:pt>
              </c:numCache>
            </c:numRef>
          </c:val>
          <c:smooth val="0"/>
        </c:ser>
        <c:dLbls>
          <c:showLegendKey val="0"/>
          <c:showVal val="0"/>
          <c:showCatName val="0"/>
          <c:showSerName val="0"/>
          <c:showPercent val="0"/>
          <c:showBubbleSize val="0"/>
        </c:dLbls>
        <c:marker val="1"/>
        <c:smooth val="0"/>
        <c:axId val="106000384"/>
        <c:axId val="106002304"/>
      </c:lineChart>
      <c:catAx>
        <c:axId val="1060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002304"/>
        <c:crosses val="autoZero"/>
        <c:auto val="1"/>
        <c:lblAlgn val="ctr"/>
        <c:lblOffset val="100"/>
        <c:tickLblSkip val="1"/>
        <c:tickMarkSkip val="1"/>
        <c:noMultiLvlLbl val="0"/>
      </c:catAx>
      <c:valAx>
        <c:axId val="10600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0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975872"/>
        <c:axId val="112977792"/>
      </c:scatterChart>
      <c:valAx>
        <c:axId val="1129758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977792"/>
        <c:crosses val="autoZero"/>
        <c:crossBetween val="midCat"/>
      </c:valAx>
      <c:valAx>
        <c:axId val="112977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975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6.4</c:v>
                </c:pt>
                <c:pt idx="1">
                  <c:v>6.2</c:v>
                </c:pt>
                <c:pt idx="2">
                  <c:v>6.3</c:v>
                </c:pt>
                <c:pt idx="3">
                  <c:v>6</c:v>
                </c:pt>
                <c:pt idx="4">
                  <c:v>5.7</c:v>
                </c:pt>
              </c:numCache>
            </c:numRef>
          </c:xVal>
          <c:yVal>
            <c:numRef>
              <c:f>公会計指標分析・財政指標組合せ分析表!$K$73:$O$73</c:f>
              <c:numCache>
                <c:formatCode>#,##0.0;"▲ "#,##0.0</c:formatCode>
                <c:ptCount val="5"/>
                <c:pt idx="0">
                  <c:v>43.2</c:v>
                </c:pt>
                <c:pt idx="1">
                  <c:v>34.799999999999997</c:v>
                </c:pt>
                <c:pt idx="2">
                  <c:v>27.1</c:v>
                </c:pt>
                <c:pt idx="3">
                  <c:v>24</c:v>
                </c:pt>
                <c:pt idx="4">
                  <c:v>12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3001984"/>
        <c:axId val="113003904"/>
      </c:scatterChart>
      <c:valAx>
        <c:axId val="113001984"/>
        <c:scaling>
          <c:orientation val="minMax"/>
          <c:max val="10.5"/>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03904"/>
        <c:crosses val="autoZero"/>
        <c:crossBetween val="midCat"/>
      </c:valAx>
      <c:valAx>
        <c:axId val="113003904"/>
        <c:scaling>
          <c:orientation val="minMax"/>
          <c:max val="4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01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37,755
36,738
11.09
10,561,630
10,127,505
389,181
6,940,928
8,409,086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ゴシック" panose="020B0609070205080204" pitchFamily="49" charset="-128"/>
              <a:ea typeface="ＭＳ ゴシック" panose="020B0609070205080204" pitchFamily="49" charset="-128"/>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年度以降、長引く景気低迷による個人・法人関係の減収から年々少しずつ低下していたが、平成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年度からは横ばいの状態が続いており、平成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年度決算では依然として類似団体内平均値を</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0.23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上回る水準を保っている。町内に中心となる産業がないこと等により、特に法人税額に影響されにくく、大企業もないためリーマンショックのような社会情勢に大きく影響を受けることがない傾向である。</a:t>
          </a:r>
        </a:p>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今後も引き続き、事務事業等の歳出の徹底的な見直しと、第</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次蟹江町総合計画（平成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年間の長期的なまちづくりの基本理念や方針）に沿った施策の重点化の両立に努め、活力あるまちづくりを展開しつつ、行政の効率化に努めることにより、更に財政の健全化を図る。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140405</xdr:rowOff>
    </xdr:from>
    <xdr:to>
      <xdr:col>7</xdr:col>
      <xdr:colOff>152400</xdr:colOff>
      <xdr:row>40</xdr:row>
      <xdr:rowOff>153811</xdr:rowOff>
    </xdr:to>
    <xdr:cxnSp macro="">
      <xdr:nvCxnSpPr>
        <xdr:cNvPr id="68" name="直線コネクタ 67"/>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153811</xdr:rowOff>
    </xdr:to>
    <xdr:cxnSp macro="">
      <xdr:nvCxnSpPr>
        <xdr:cNvPr id="71" name="直線コネクタ 70"/>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153811</xdr:rowOff>
    </xdr:to>
    <xdr:cxnSp macro="">
      <xdr:nvCxnSpPr>
        <xdr:cNvPr id="74" name="直線コネクタ 73"/>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100189</xdr:rowOff>
    </xdr:from>
    <xdr:to>
      <xdr:col>3</xdr:col>
      <xdr:colOff>279400</xdr:colOff>
      <xdr:row>40</xdr:row>
      <xdr:rowOff>153811</xdr:rowOff>
    </xdr:to>
    <xdr:cxnSp macro="">
      <xdr:nvCxnSpPr>
        <xdr:cNvPr id="77" name="直線コネクタ 76"/>
        <xdr:cNvCxnSpPr/>
      </xdr:nvCxnSpPr>
      <xdr:spPr>
        <a:xfrm>
          <a:off x="1447800" y="695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89605</xdr:rowOff>
    </xdr:from>
    <xdr:to>
      <xdr:col>7</xdr:col>
      <xdr:colOff>203200</xdr:colOff>
      <xdr:row>41</xdr:row>
      <xdr:rowOff>19755</xdr:rowOff>
    </xdr:to>
    <xdr:sp macro="" textlink="">
      <xdr:nvSpPr>
        <xdr:cNvPr id="87" name="円/楕円 86"/>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106132</xdr:rowOff>
    </xdr:from>
    <xdr:ext cx="762000" cy="259045"/>
    <xdr:sp macro="" textlink="">
      <xdr:nvSpPr>
        <xdr:cNvPr id="88"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49389</xdr:rowOff>
    </xdr:from>
    <xdr:to>
      <xdr:col>2</xdr:col>
      <xdr:colOff>127000</xdr:colOff>
      <xdr:row>40</xdr:row>
      <xdr:rowOff>150989</xdr:rowOff>
    </xdr:to>
    <xdr:sp macro="" textlink="">
      <xdr:nvSpPr>
        <xdr:cNvPr id="95" name="円/楕円 94"/>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161166</xdr:rowOff>
    </xdr:from>
    <xdr:ext cx="762000" cy="259045"/>
    <xdr:sp macro="" textlink="">
      <xdr:nvSpPr>
        <xdr:cNvPr id="96" name="テキスト ボックス 95"/>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行っている経常的な補助金、負担金等の整理合理化を進めてきたことや、地方債の新規発行の抑制を図ってきたこと等により、類似団体内平均値を下回る水準を推移している。しかしながら扶助費については、高齢者人口の増加等に伴う福祉関係経費の増加により、比率が増加傾向にあり、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年度決算では類似団体内平均値を</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今後も引き続き、事務事業の見直しを更に進めるとともに、第</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次蟹江町総合計画に沿った施設の重点化を図り、経常経費の削減に努めていく。</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62</xdr:row>
      <xdr:rowOff>73406</xdr:rowOff>
    </xdr:to>
    <xdr:cxnSp macro="">
      <xdr:nvCxnSpPr>
        <xdr:cNvPr id="129" name="直線コネクタ 128"/>
        <xdr:cNvCxnSpPr/>
      </xdr:nvCxnSpPr>
      <xdr:spPr>
        <a:xfrm flipV="1">
          <a:off x="4114800" y="106888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63</xdr:row>
      <xdr:rowOff>37084</xdr:rowOff>
    </xdr:to>
    <xdr:cxnSp macro="">
      <xdr:nvCxnSpPr>
        <xdr:cNvPr id="132" name="直線コネクタ 131"/>
        <xdr:cNvCxnSpPr/>
      </xdr:nvCxnSpPr>
      <xdr:spPr>
        <a:xfrm flipV="1">
          <a:off x="3225800" y="1070330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63</xdr:row>
      <xdr:rowOff>37084</xdr:rowOff>
    </xdr:to>
    <xdr:cxnSp macro="">
      <xdr:nvCxnSpPr>
        <xdr:cNvPr id="135" name="直線コネクタ 134"/>
        <xdr:cNvCxnSpPr/>
      </xdr:nvCxnSpPr>
      <xdr:spPr>
        <a:xfrm>
          <a:off x="2336800" y="1067435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121666</xdr:rowOff>
    </xdr:to>
    <xdr:cxnSp macro="">
      <xdr:nvCxnSpPr>
        <xdr:cNvPr id="138" name="直線コネクタ 137"/>
        <xdr:cNvCxnSpPr/>
      </xdr:nvCxnSpPr>
      <xdr:spPr>
        <a:xfrm flipV="1">
          <a:off x="1447800" y="106743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48" name="円/楕円 147"/>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24655</xdr:rowOff>
    </xdr:from>
    <xdr:ext cx="762000" cy="259045"/>
    <xdr:sp macro="" textlink="">
      <xdr:nvSpPr>
        <xdr:cNvPr id="149"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0" name="円/楕円 149"/>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1" name="テキスト ボックス 150"/>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2" name="円/楕円 151"/>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53" name="テキスト ボックス 152"/>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4" name="円/楕円 153"/>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5" name="テキスト ボックス 15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6" name="円/楕円 155"/>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57" name="テキスト ボックス 156"/>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類似団体内平均値と比較して、人件費・物件費等の人口</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人当たりの金額が低くなっているのは、主に人件費が要因となっている。これは、定員の適正な管理（機能麻痺を起こさない組織再編と適切な人員確保）、給与等の適切な管理等を進めてきたためである。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しかしながら、平成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年度以降、人件費・物件費ともに増加傾向にあるため、引き続き職員の適正配置等定員管理のより一層の適正化を図るとともに、事務事業の見直しに取組み、人件費や物件費を抑制していく必要がある。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62615</xdr:rowOff>
    </xdr:from>
    <xdr:to>
      <xdr:col>7</xdr:col>
      <xdr:colOff>152400</xdr:colOff>
      <xdr:row>82</xdr:row>
      <xdr:rowOff>107818</xdr:rowOff>
    </xdr:to>
    <xdr:cxnSp macro="">
      <xdr:nvCxnSpPr>
        <xdr:cNvPr id="194" name="直線コネクタ 193"/>
        <xdr:cNvCxnSpPr/>
      </xdr:nvCxnSpPr>
      <xdr:spPr>
        <a:xfrm>
          <a:off x="4114800" y="14121515"/>
          <a:ext cx="838200" cy="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31085</xdr:rowOff>
    </xdr:from>
    <xdr:to>
      <xdr:col>6</xdr:col>
      <xdr:colOff>0</xdr:colOff>
      <xdr:row>82</xdr:row>
      <xdr:rowOff>62615</xdr:rowOff>
    </xdr:to>
    <xdr:cxnSp macro="">
      <xdr:nvCxnSpPr>
        <xdr:cNvPr id="197" name="直線コネクタ 196"/>
        <xdr:cNvCxnSpPr/>
      </xdr:nvCxnSpPr>
      <xdr:spPr>
        <a:xfrm>
          <a:off x="3225800" y="14089985"/>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22766</xdr:rowOff>
    </xdr:from>
    <xdr:to>
      <xdr:col>4</xdr:col>
      <xdr:colOff>482600</xdr:colOff>
      <xdr:row>82</xdr:row>
      <xdr:rowOff>31085</xdr:rowOff>
    </xdr:to>
    <xdr:cxnSp macro="">
      <xdr:nvCxnSpPr>
        <xdr:cNvPr id="200" name="直線コネクタ 199"/>
        <xdr:cNvCxnSpPr/>
      </xdr:nvCxnSpPr>
      <xdr:spPr>
        <a:xfrm>
          <a:off x="2336800" y="14081666"/>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22766</xdr:rowOff>
    </xdr:from>
    <xdr:to>
      <xdr:col>3</xdr:col>
      <xdr:colOff>279400</xdr:colOff>
      <xdr:row>82</xdr:row>
      <xdr:rowOff>126744</xdr:rowOff>
    </xdr:to>
    <xdr:cxnSp macro="">
      <xdr:nvCxnSpPr>
        <xdr:cNvPr id="203" name="直線コネクタ 202"/>
        <xdr:cNvCxnSpPr/>
      </xdr:nvCxnSpPr>
      <xdr:spPr>
        <a:xfrm flipV="1">
          <a:off x="1447800" y="14081666"/>
          <a:ext cx="889000" cy="10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57018</xdr:rowOff>
    </xdr:from>
    <xdr:to>
      <xdr:col>7</xdr:col>
      <xdr:colOff>203200</xdr:colOff>
      <xdr:row>82</xdr:row>
      <xdr:rowOff>158618</xdr:rowOff>
    </xdr:to>
    <xdr:sp macro="" textlink="">
      <xdr:nvSpPr>
        <xdr:cNvPr id="213" name="円/楕円 212"/>
        <xdr:cNvSpPr/>
      </xdr:nvSpPr>
      <xdr:spPr>
        <a:xfrm>
          <a:off x="4902200" y="141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73545</xdr:rowOff>
    </xdr:from>
    <xdr:ext cx="762000" cy="259045"/>
    <xdr:sp macro="" textlink="">
      <xdr:nvSpPr>
        <xdr:cNvPr id="214" name="人件費・物件費等の状況該当値テキスト"/>
        <xdr:cNvSpPr txBox="1"/>
      </xdr:nvSpPr>
      <xdr:spPr>
        <a:xfrm>
          <a:off x="5041900" y="1396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11815</xdr:rowOff>
    </xdr:from>
    <xdr:to>
      <xdr:col>6</xdr:col>
      <xdr:colOff>50800</xdr:colOff>
      <xdr:row>82</xdr:row>
      <xdr:rowOff>113415</xdr:rowOff>
    </xdr:to>
    <xdr:sp macro="" textlink="">
      <xdr:nvSpPr>
        <xdr:cNvPr id="215" name="円/楕円 214"/>
        <xdr:cNvSpPr/>
      </xdr:nvSpPr>
      <xdr:spPr>
        <a:xfrm>
          <a:off x="4064000" y="140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123592</xdr:rowOff>
    </xdr:from>
    <xdr:ext cx="736600" cy="259045"/>
    <xdr:sp macro="" textlink="">
      <xdr:nvSpPr>
        <xdr:cNvPr id="216" name="テキスト ボックス 215"/>
        <xdr:cNvSpPr txBox="1"/>
      </xdr:nvSpPr>
      <xdr:spPr>
        <a:xfrm>
          <a:off x="3733800" y="1383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151735</xdr:rowOff>
    </xdr:from>
    <xdr:to>
      <xdr:col>4</xdr:col>
      <xdr:colOff>533400</xdr:colOff>
      <xdr:row>82</xdr:row>
      <xdr:rowOff>81885</xdr:rowOff>
    </xdr:to>
    <xdr:sp macro="" textlink="">
      <xdr:nvSpPr>
        <xdr:cNvPr id="217" name="円/楕円 216"/>
        <xdr:cNvSpPr/>
      </xdr:nvSpPr>
      <xdr:spPr>
        <a:xfrm>
          <a:off x="3175000" y="140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92062</xdr:rowOff>
    </xdr:from>
    <xdr:ext cx="762000" cy="259045"/>
    <xdr:sp macro="" textlink="">
      <xdr:nvSpPr>
        <xdr:cNvPr id="218" name="テキスト ボックス 217"/>
        <xdr:cNvSpPr txBox="1"/>
      </xdr:nvSpPr>
      <xdr:spPr>
        <a:xfrm>
          <a:off x="2844800" y="138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143416</xdr:rowOff>
    </xdr:from>
    <xdr:to>
      <xdr:col>3</xdr:col>
      <xdr:colOff>330200</xdr:colOff>
      <xdr:row>82</xdr:row>
      <xdr:rowOff>73566</xdr:rowOff>
    </xdr:to>
    <xdr:sp macro="" textlink="">
      <xdr:nvSpPr>
        <xdr:cNvPr id="219" name="円/楕円 218"/>
        <xdr:cNvSpPr/>
      </xdr:nvSpPr>
      <xdr:spPr>
        <a:xfrm>
          <a:off x="2286000" y="140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83743</xdr:rowOff>
    </xdr:from>
    <xdr:ext cx="762000" cy="259045"/>
    <xdr:sp macro="" textlink="">
      <xdr:nvSpPr>
        <xdr:cNvPr id="220" name="テキスト ボックス 219"/>
        <xdr:cNvSpPr txBox="1"/>
      </xdr:nvSpPr>
      <xdr:spPr>
        <a:xfrm>
          <a:off x="1955800" y="1379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75944</xdr:rowOff>
    </xdr:from>
    <xdr:to>
      <xdr:col>2</xdr:col>
      <xdr:colOff>127000</xdr:colOff>
      <xdr:row>83</xdr:row>
      <xdr:rowOff>6094</xdr:rowOff>
    </xdr:to>
    <xdr:sp macro="" textlink="">
      <xdr:nvSpPr>
        <xdr:cNvPr id="221" name="円/楕円 220"/>
        <xdr:cNvSpPr/>
      </xdr:nvSpPr>
      <xdr:spPr>
        <a:xfrm>
          <a:off x="1397000" y="141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16271</xdr:rowOff>
    </xdr:from>
    <xdr:ext cx="762000" cy="259045"/>
    <xdr:sp macro="" textlink="">
      <xdr:nvSpPr>
        <xdr:cNvPr id="222" name="テキスト ボックス 221"/>
        <xdr:cNvSpPr txBox="1"/>
      </xdr:nvSpPr>
      <xdr:spPr>
        <a:xfrm>
          <a:off x="1066800" y="139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国家公務員の時限的な（</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年間）給与改定特例法による措置がないとした場合の平成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年度参考値は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89.5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年度参考値は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89.9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であった。これを加味しても、いずれの年度においても類似団体内平均値及び全国町村平均を大きく下回っている。平成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職員の経験年数階層の変動等により、若干の上昇となったが、引き続き職務と責任に応じた適正な給与制度の運用に努めたこと等により、依然として類似団体内平均値及び全国町村平均を大きく下回っ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今後も適正な給与水準の維持はもちろんのこと、各種手当等の見直しの推進等、より一層の給与制度の適正化に努める。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84666</xdr:rowOff>
    </xdr:from>
    <xdr:to>
      <xdr:col>24</xdr:col>
      <xdr:colOff>558800</xdr:colOff>
      <xdr:row>81</xdr:row>
      <xdr:rowOff>108555</xdr:rowOff>
    </xdr:to>
    <xdr:cxnSp macro="">
      <xdr:nvCxnSpPr>
        <xdr:cNvPr id="258" name="直線コネクタ 257"/>
        <xdr:cNvCxnSpPr/>
      </xdr:nvCxnSpPr>
      <xdr:spPr>
        <a:xfrm>
          <a:off x="16179800" y="13800666"/>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84666</xdr:rowOff>
    </xdr:from>
    <xdr:to>
      <xdr:col>23</xdr:col>
      <xdr:colOff>406400</xdr:colOff>
      <xdr:row>80</xdr:row>
      <xdr:rowOff>96157</xdr:rowOff>
    </xdr:to>
    <xdr:cxnSp macro="">
      <xdr:nvCxnSpPr>
        <xdr:cNvPr id="261" name="直線コネクタ 260"/>
        <xdr:cNvCxnSpPr/>
      </xdr:nvCxnSpPr>
      <xdr:spPr>
        <a:xfrm flipV="1">
          <a:off x="15290800" y="138006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96157</xdr:rowOff>
    </xdr:from>
    <xdr:to>
      <xdr:col>22</xdr:col>
      <xdr:colOff>203200</xdr:colOff>
      <xdr:row>85</xdr:row>
      <xdr:rowOff>8768</xdr:rowOff>
    </xdr:to>
    <xdr:cxnSp macro="">
      <xdr:nvCxnSpPr>
        <xdr:cNvPr id="264" name="直線コネクタ 263"/>
        <xdr:cNvCxnSpPr/>
      </xdr:nvCxnSpPr>
      <xdr:spPr>
        <a:xfrm flipV="1">
          <a:off x="14401800" y="13812157"/>
          <a:ext cx="889000" cy="7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85</xdr:row>
      <xdr:rowOff>8768</xdr:rowOff>
    </xdr:to>
    <xdr:cxnSp macro="">
      <xdr:nvCxnSpPr>
        <xdr:cNvPr id="267" name="直線コネクタ 266"/>
        <xdr:cNvCxnSpPr/>
      </xdr:nvCxnSpPr>
      <xdr:spPr>
        <a:xfrm>
          <a:off x="13512800" y="145360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57755</xdr:rowOff>
    </xdr:from>
    <xdr:to>
      <xdr:col>24</xdr:col>
      <xdr:colOff>609600</xdr:colOff>
      <xdr:row>81</xdr:row>
      <xdr:rowOff>159355</xdr:rowOff>
    </xdr:to>
    <xdr:sp macro="" textlink="">
      <xdr:nvSpPr>
        <xdr:cNvPr id="277" name="円/楕円 276"/>
        <xdr:cNvSpPr/>
      </xdr:nvSpPr>
      <xdr:spPr>
        <a:xfrm>
          <a:off x="169672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74282</xdr:rowOff>
    </xdr:from>
    <xdr:ext cx="762000" cy="259045"/>
    <xdr:sp macro="" textlink="">
      <xdr:nvSpPr>
        <xdr:cNvPr id="278" name="給与水準   （国との比較）該当値テキスト"/>
        <xdr:cNvSpPr txBox="1"/>
      </xdr:nvSpPr>
      <xdr:spPr>
        <a:xfrm>
          <a:off x="17106900" y="137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33866</xdr:rowOff>
    </xdr:from>
    <xdr:to>
      <xdr:col>23</xdr:col>
      <xdr:colOff>457200</xdr:colOff>
      <xdr:row>80</xdr:row>
      <xdr:rowOff>135466</xdr:rowOff>
    </xdr:to>
    <xdr:sp macro="" textlink="">
      <xdr:nvSpPr>
        <xdr:cNvPr id="279" name="円/楕円 278"/>
        <xdr:cNvSpPr/>
      </xdr:nvSpPr>
      <xdr:spPr>
        <a:xfrm>
          <a:off x="16129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145643</xdr:rowOff>
    </xdr:from>
    <xdr:ext cx="736600" cy="259045"/>
    <xdr:sp macro="" textlink="">
      <xdr:nvSpPr>
        <xdr:cNvPr id="280" name="テキスト ボックス 279"/>
        <xdr:cNvSpPr txBox="1"/>
      </xdr:nvSpPr>
      <xdr:spPr>
        <a:xfrm>
          <a:off x="15798800" y="1351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45357</xdr:rowOff>
    </xdr:from>
    <xdr:to>
      <xdr:col>22</xdr:col>
      <xdr:colOff>254000</xdr:colOff>
      <xdr:row>80</xdr:row>
      <xdr:rowOff>146957</xdr:rowOff>
    </xdr:to>
    <xdr:sp macro="" textlink="">
      <xdr:nvSpPr>
        <xdr:cNvPr id="281" name="円/楕円 280"/>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157134</xdr:rowOff>
    </xdr:from>
    <xdr:ext cx="762000" cy="259045"/>
    <xdr:sp macro="" textlink="">
      <xdr:nvSpPr>
        <xdr:cNvPr id="282" name="テキスト ボックス 281"/>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129418</xdr:rowOff>
    </xdr:from>
    <xdr:to>
      <xdr:col>21</xdr:col>
      <xdr:colOff>50800</xdr:colOff>
      <xdr:row>85</xdr:row>
      <xdr:rowOff>59568</xdr:rowOff>
    </xdr:to>
    <xdr:sp macro="" textlink="">
      <xdr:nvSpPr>
        <xdr:cNvPr id="283" name="円/楕円 282"/>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69745</xdr:rowOff>
    </xdr:from>
    <xdr:ext cx="762000" cy="259045"/>
    <xdr:sp macro="" textlink="">
      <xdr:nvSpPr>
        <xdr:cNvPr id="284" name="テキスト ボックス 283"/>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85" name="円/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23784</xdr:rowOff>
    </xdr:from>
    <xdr:ext cx="762000" cy="259045"/>
    <xdr:sp macro="" textlink="">
      <xdr:nvSpPr>
        <xdr:cNvPr id="286" name="テキスト ボックス 285"/>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は、保育所を６箇所、児童館を５箇所、それぞれ備えていることにより、民生部門でとりわけ大きく上回り、また、消防署を町単独で備えていることにより、消防部門で上回っていることから、全体として類似団体内平均値を上回っ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今後も、更なる職員数の適正化を目指し、平成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以降行っている「技能労務職員等の給与等の見直しに向けた取組方針」に基づく、技能労務職員の退職者不補充を引き続き行う等、職種別に職務性や職務内容を考慮した取組みを行い、適正な定員管理に努め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53884</xdr:rowOff>
    </xdr:to>
    <xdr:cxnSp macro="">
      <xdr:nvCxnSpPr>
        <xdr:cNvPr id="323" name="直線コネクタ 322"/>
        <xdr:cNvCxnSpPr/>
      </xdr:nvCxnSpPr>
      <xdr:spPr>
        <a:xfrm>
          <a:off x="16179800" y="105054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19413</xdr:rowOff>
    </xdr:from>
    <xdr:to>
      <xdr:col>23</xdr:col>
      <xdr:colOff>406400</xdr:colOff>
      <xdr:row>61</xdr:row>
      <xdr:rowOff>46990</xdr:rowOff>
    </xdr:to>
    <xdr:cxnSp macro="">
      <xdr:nvCxnSpPr>
        <xdr:cNvPr id="326" name="直線コネクタ 325"/>
        <xdr:cNvCxnSpPr/>
      </xdr:nvCxnSpPr>
      <xdr:spPr>
        <a:xfrm>
          <a:off x="15290800" y="104778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19413</xdr:rowOff>
    </xdr:from>
    <xdr:to>
      <xdr:col>22</xdr:col>
      <xdr:colOff>203200</xdr:colOff>
      <xdr:row>61</xdr:row>
      <xdr:rowOff>21137</xdr:rowOff>
    </xdr:to>
    <xdr:cxnSp macro="">
      <xdr:nvCxnSpPr>
        <xdr:cNvPr id="329" name="直線コネクタ 328"/>
        <xdr:cNvCxnSpPr/>
      </xdr:nvCxnSpPr>
      <xdr:spPr>
        <a:xfrm flipV="1">
          <a:off x="14401800" y="104778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21137</xdr:rowOff>
    </xdr:from>
    <xdr:to>
      <xdr:col>21</xdr:col>
      <xdr:colOff>0</xdr:colOff>
      <xdr:row>61</xdr:row>
      <xdr:rowOff>45266</xdr:rowOff>
    </xdr:to>
    <xdr:cxnSp macro="">
      <xdr:nvCxnSpPr>
        <xdr:cNvPr id="332" name="直線コネクタ 331"/>
        <xdr:cNvCxnSpPr/>
      </xdr:nvCxnSpPr>
      <xdr:spPr>
        <a:xfrm flipV="1">
          <a:off x="13512800" y="104795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42" name="円/楕円 341"/>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146611</xdr:rowOff>
    </xdr:from>
    <xdr:ext cx="762000" cy="259045"/>
    <xdr:sp macro="" textlink="">
      <xdr:nvSpPr>
        <xdr:cNvPr id="343" name="定員管理の状況該当値テキスト"/>
        <xdr:cNvSpPr txBox="1"/>
      </xdr:nvSpPr>
      <xdr:spPr>
        <a:xfrm>
          <a:off x="17106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4" name="円/楕円 343"/>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82567</xdr:rowOff>
    </xdr:from>
    <xdr:ext cx="736600" cy="259045"/>
    <xdr:sp macro="" textlink="">
      <xdr:nvSpPr>
        <xdr:cNvPr id="345" name="テキスト ボックス 344"/>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140063</xdr:rowOff>
    </xdr:from>
    <xdr:to>
      <xdr:col>22</xdr:col>
      <xdr:colOff>254000</xdr:colOff>
      <xdr:row>61</xdr:row>
      <xdr:rowOff>70213</xdr:rowOff>
    </xdr:to>
    <xdr:sp macro="" textlink="">
      <xdr:nvSpPr>
        <xdr:cNvPr id="346" name="円/楕円 345"/>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54990</xdr:rowOff>
    </xdr:from>
    <xdr:ext cx="762000" cy="259045"/>
    <xdr:sp macro="" textlink="">
      <xdr:nvSpPr>
        <xdr:cNvPr id="347" name="テキスト ボックス 346"/>
        <xdr:cNvSpPr txBox="1"/>
      </xdr:nvSpPr>
      <xdr:spPr>
        <a:xfrm>
          <a:off x="14909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141787</xdr:rowOff>
    </xdr:from>
    <xdr:to>
      <xdr:col>21</xdr:col>
      <xdr:colOff>50800</xdr:colOff>
      <xdr:row>61</xdr:row>
      <xdr:rowOff>71937</xdr:rowOff>
    </xdr:to>
    <xdr:sp macro="" textlink="">
      <xdr:nvSpPr>
        <xdr:cNvPr id="348" name="円/楕円 347"/>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56714</xdr:rowOff>
    </xdr:from>
    <xdr:ext cx="762000" cy="259045"/>
    <xdr:sp macro="" textlink="">
      <xdr:nvSpPr>
        <xdr:cNvPr id="349" name="テキスト ボックス 348"/>
        <xdr:cNvSpPr txBox="1"/>
      </xdr:nvSpPr>
      <xdr:spPr>
        <a:xfrm>
          <a:off x="14020800" y="1051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165916</xdr:rowOff>
    </xdr:from>
    <xdr:to>
      <xdr:col>19</xdr:col>
      <xdr:colOff>533400</xdr:colOff>
      <xdr:row>61</xdr:row>
      <xdr:rowOff>96066</xdr:rowOff>
    </xdr:to>
    <xdr:sp macro="" textlink="">
      <xdr:nvSpPr>
        <xdr:cNvPr id="350" name="円/楕円 349"/>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80843</xdr:rowOff>
    </xdr:from>
    <xdr:ext cx="762000" cy="259045"/>
    <xdr:sp macro="" textlink="">
      <xdr:nvSpPr>
        <xdr:cNvPr id="351" name="テキスト ボックス 350"/>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類似団体内平均値を下回っており、毎年度同程度の水準を維持している。平成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南保育所改築事業等の大規模事業に係る起債の償還が開始する一方、日光川ウォーターパーク整備事業等、複数の事業債の償還が順次終了していくため、少しずつではあるが比率は改善していく見通し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ＪＲ蟹江駅自由通路等整備事業等の大規模事業で多額の起債を発行する見込であるため、大規模な事業計画の整理、縮小を図るなど、起債依存型の事業実施を見直し、緊急度・住民ニーズを的確に把握した事業の選択により、起債に大きく頼ることのない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35983</xdr:rowOff>
    </xdr:to>
    <xdr:cxnSp macro="">
      <xdr:nvCxnSpPr>
        <xdr:cNvPr id="384" name="直線コネクタ 383"/>
        <xdr:cNvCxnSpPr/>
      </xdr:nvCxnSpPr>
      <xdr:spPr>
        <a:xfrm flipV="1">
          <a:off x="16179800" y="70413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60113</xdr:rowOff>
    </xdr:to>
    <xdr:cxnSp macro="">
      <xdr:nvCxnSpPr>
        <xdr:cNvPr id="387" name="直線コネクタ 386"/>
        <xdr:cNvCxnSpPr/>
      </xdr:nvCxnSpPr>
      <xdr:spPr>
        <a:xfrm flipV="1">
          <a:off x="15290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60113</xdr:rowOff>
    </xdr:to>
    <xdr:cxnSp macro="">
      <xdr:nvCxnSpPr>
        <xdr:cNvPr id="390" name="直線コネクタ 389"/>
        <xdr:cNvCxnSpPr/>
      </xdr:nvCxnSpPr>
      <xdr:spPr>
        <a:xfrm>
          <a:off x="14401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68156</xdr:rowOff>
    </xdr:to>
    <xdr:cxnSp macro="">
      <xdr:nvCxnSpPr>
        <xdr:cNvPr id="393" name="直線コネクタ 392"/>
        <xdr:cNvCxnSpPr/>
      </xdr:nvCxnSpPr>
      <xdr:spPr>
        <a:xfrm flipV="1">
          <a:off x="13512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3" name="円/楕円 402"/>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149031</xdr:rowOff>
    </xdr:from>
    <xdr:ext cx="762000" cy="259045"/>
    <xdr:sp macro="" textlink="">
      <xdr:nvSpPr>
        <xdr:cNvPr id="404"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5" name="円/楕円 40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6" name="テキスト ボックス 405"/>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9313</xdr:rowOff>
    </xdr:from>
    <xdr:to>
      <xdr:col>22</xdr:col>
      <xdr:colOff>254000</xdr:colOff>
      <xdr:row>41</xdr:row>
      <xdr:rowOff>110913</xdr:rowOff>
    </xdr:to>
    <xdr:sp macro="" textlink="">
      <xdr:nvSpPr>
        <xdr:cNvPr id="407" name="円/楕円 406"/>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121090</xdr:rowOff>
    </xdr:from>
    <xdr:ext cx="762000" cy="259045"/>
    <xdr:sp macro="" textlink="">
      <xdr:nvSpPr>
        <xdr:cNvPr id="408" name="テキスト ボックス 407"/>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9" name="円/楕円 40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10" name="テキスト ボックス 40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11" name="円/楕円 410"/>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12" name="テキスト ボックス 411"/>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ゴシック" panose="020B0609070205080204" pitchFamily="49" charset="-128"/>
              <a:ea typeface="ＭＳ ゴシック" panose="020B0609070205080204" pitchFamily="49" charset="-128"/>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年々比率が下がりつつも、類似団体内平均値を上回る比率で推移していたが、平成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年度決算では類似団体内平均値を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ポイント下回った。これは、財政調整基金や公共施設整備基金の積立てにより、充当可能財源である基金残高が増加したこと（対前年度比＋</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15.5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％）や、標準財政規模が増加したこと（対前年度比＋</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かしながら、公営企業債等繰入見込額（主に公共下水道事業の整備費用に要する繰入見込額）については年々増加しており、公共下水道事業の進捗に伴い、繰入見込額も増加していくことは明らかであり、今後も比率の増加要因となるものと見込まれる。</a:t>
          </a: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今後も引き続き地方債の抑制に努め、新規事業の実施等について総点検を行い、財政の健全化を図る。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66887</xdr:rowOff>
    </xdr:from>
    <xdr:to>
      <xdr:col>24</xdr:col>
      <xdr:colOff>558800</xdr:colOff>
      <xdr:row>14</xdr:row>
      <xdr:rowOff>163407</xdr:rowOff>
    </xdr:to>
    <xdr:cxnSp macro="">
      <xdr:nvCxnSpPr>
        <xdr:cNvPr id="446" name="直線コネクタ 445"/>
        <xdr:cNvCxnSpPr/>
      </xdr:nvCxnSpPr>
      <xdr:spPr>
        <a:xfrm flipV="1">
          <a:off x="16179800" y="24671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51664</xdr:rowOff>
    </xdr:from>
    <xdr:ext cx="762000" cy="259045"/>
    <xdr:sp macro="" textlink="">
      <xdr:nvSpPr>
        <xdr:cNvPr id="447" name="将来負担の状況平均値テキスト"/>
        <xdr:cNvSpPr txBox="1"/>
      </xdr:nvSpPr>
      <xdr:spPr>
        <a:xfrm>
          <a:off x="17106900" y="2451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163407</xdr:rowOff>
    </xdr:from>
    <xdr:to>
      <xdr:col>23</xdr:col>
      <xdr:colOff>406400</xdr:colOff>
      <xdr:row>15</xdr:row>
      <xdr:rowOff>16891</xdr:rowOff>
    </xdr:to>
    <xdr:cxnSp macro="">
      <xdr:nvCxnSpPr>
        <xdr:cNvPr id="449" name="直線コネクタ 448"/>
        <xdr:cNvCxnSpPr/>
      </xdr:nvCxnSpPr>
      <xdr:spPr>
        <a:xfrm flipV="1">
          <a:off x="15290800" y="2563707"/>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16891</xdr:rowOff>
    </xdr:from>
    <xdr:to>
      <xdr:col>22</xdr:col>
      <xdr:colOff>203200</xdr:colOff>
      <xdr:row>15</xdr:row>
      <xdr:rowOff>78825</xdr:rowOff>
    </xdr:to>
    <xdr:cxnSp macro="">
      <xdr:nvCxnSpPr>
        <xdr:cNvPr id="452" name="直線コネクタ 451"/>
        <xdr:cNvCxnSpPr/>
      </xdr:nvCxnSpPr>
      <xdr:spPr>
        <a:xfrm flipV="1">
          <a:off x="14401800" y="2588641"/>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78825</xdr:rowOff>
    </xdr:from>
    <xdr:to>
      <xdr:col>21</xdr:col>
      <xdr:colOff>0</xdr:colOff>
      <xdr:row>15</xdr:row>
      <xdr:rowOff>146389</xdr:rowOff>
    </xdr:to>
    <xdr:cxnSp macro="">
      <xdr:nvCxnSpPr>
        <xdr:cNvPr id="455" name="直線コネクタ 454"/>
        <xdr:cNvCxnSpPr/>
      </xdr:nvCxnSpPr>
      <xdr:spPr>
        <a:xfrm flipV="1">
          <a:off x="13512800" y="265057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16087</xdr:rowOff>
    </xdr:from>
    <xdr:to>
      <xdr:col>24</xdr:col>
      <xdr:colOff>609600</xdr:colOff>
      <xdr:row>14</xdr:row>
      <xdr:rowOff>117687</xdr:rowOff>
    </xdr:to>
    <xdr:sp macro="" textlink="">
      <xdr:nvSpPr>
        <xdr:cNvPr id="465" name="円/楕円 464"/>
        <xdr:cNvSpPr/>
      </xdr:nvSpPr>
      <xdr:spPr>
        <a:xfrm>
          <a:off x="169672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108814</xdr:rowOff>
    </xdr:from>
    <xdr:ext cx="762000" cy="259045"/>
    <xdr:sp macro="" textlink="">
      <xdr:nvSpPr>
        <xdr:cNvPr id="466" name="将来負担の状況該当値テキスト"/>
        <xdr:cNvSpPr txBox="1"/>
      </xdr:nvSpPr>
      <xdr:spPr>
        <a:xfrm>
          <a:off x="17106900" y="233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112607</xdr:rowOff>
    </xdr:from>
    <xdr:to>
      <xdr:col>23</xdr:col>
      <xdr:colOff>457200</xdr:colOff>
      <xdr:row>15</xdr:row>
      <xdr:rowOff>42757</xdr:rowOff>
    </xdr:to>
    <xdr:sp macro="" textlink="">
      <xdr:nvSpPr>
        <xdr:cNvPr id="467" name="円/楕円 466"/>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27534</xdr:rowOff>
    </xdr:from>
    <xdr:ext cx="736600" cy="259045"/>
    <xdr:sp macro="" textlink="">
      <xdr:nvSpPr>
        <xdr:cNvPr id="468" name="テキスト ボックス 467"/>
        <xdr:cNvSpPr txBox="1"/>
      </xdr:nvSpPr>
      <xdr:spPr>
        <a:xfrm>
          <a:off x="15798800" y="259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137541</xdr:rowOff>
    </xdr:from>
    <xdr:to>
      <xdr:col>22</xdr:col>
      <xdr:colOff>254000</xdr:colOff>
      <xdr:row>15</xdr:row>
      <xdr:rowOff>67691</xdr:rowOff>
    </xdr:to>
    <xdr:sp macro="" textlink="">
      <xdr:nvSpPr>
        <xdr:cNvPr id="469" name="円/楕円 468"/>
        <xdr:cNvSpPr/>
      </xdr:nvSpPr>
      <xdr:spPr>
        <a:xfrm>
          <a:off x="152400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52468</xdr:rowOff>
    </xdr:from>
    <xdr:ext cx="762000" cy="259045"/>
    <xdr:sp macro="" textlink="">
      <xdr:nvSpPr>
        <xdr:cNvPr id="470" name="テキスト ボックス 469"/>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28025</xdr:rowOff>
    </xdr:from>
    <xdr:to>
      <xdr:col>21</xdr:col>
      <xdr:colOff>50800</xdr:colOff>
      <xdr:row>15</xdr:row>
      <xdr:rowOff>129625</xdr:rowOff>
    </xdr:to>
    <xdr:sp macro="" textlink="">
      <xdr:nvSpPr>
        <xdr:cNvPr id="471" name="円/楕円 470"/>
        <xdr:cNvSpPr/>
      </xdr:nvSpPr>
      <xdr:spPr>
        <a:xfrm>
          <a:off x="14351000" y="25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114402</xdr:rowOff>
    </xdr:from>
    <xdr:ext cx="762000" cy="259045"/>
    <xdr:sp macro="" textlink="">
      <xdr:nvSpPr>
        <xdr:cNvPr id="472" name="テキスト ボックス 471"/>
        <xdr:cNvSpPr txBox="1"/>
      </xdr:nvSpPr>
      <xdr:spPr>
        <a:xfrm>
          <a:off x="14020800" y="268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95589</xdr:rowOff>
    </xdr:from>
    <xdr:to>
      <xdr:col>19</xdr:col>
      <xdr:colOff>533400</xdr:colOff>
      <xdr:row>16</xdr:row>
      <xdr:rowOff>25739</xdr:rowOff>
    </xdr:to>
    <xdr:sp macro="" textlink="">
      <xdr:nvSpPr>
        <xdr:cNvPr id="473" name="円/楕円 472"/>
        <xdr:cNvSpPr/>
      </xdr:nvSpPr>
      <xdr:spPr>
        <a:xfrm>
          <a:off x="13462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10516</xdr:rowOff>
    </xdr:from>
    <xdr:ext cx="762000" cy="259045"/>
    <xdr:sp macro="" textlink="">
      <xdr:nvSpPr>
        <xdr:cNvPr id="474" name="テキスト ボックス 473"/>
        <xdr:cNvSpPr txBox="1"/>
      </xdr:nvSpPr>
      <xdr:spPr>
        <a:xfrm>
          <a:off x="13131800" y="275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37,755
36,738
11.09
10,561,630
10,127,505
389,181
6,940,928
8,409,086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すると、人件費に係る経常収支比率は高くなっているが、これは保育所を６箇所、児童館を５箇所、それぞれ備えていることや、消防署を町単独で備えていること等により、とりわけ民生費や消防費で人件費が多くなっている事が主な要因であ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時間外勤務手当については、「ノー残業デー」の徹底による成果が少しずつ現れているが、今後も引き続き更なる削減計画を実行する等、より適正な給与水準の維持に努める。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56134</xdr:rowOff>
    </xdr:to>
    <xdr:cxnSp macro="">
      <xdr:nvCxnSpPr>
        <xdr:cNvPr id="64" name="直線コネクタ 63"/>
        <xdr:cNvCxnSpPr/>
      </xdr:nvCxnSpPr>
      <xdr:spPr>
        <a:xfrm flipV="1">
          <a:off x="3987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110998</xdr:rowOff>
    </xdr:to>
    <xdr:cxnSp macro="">
      <xdr:nvCxnSpPr>
        <xdr:cNvPr id="67" name="直線コネクタ 66"/>
        <xdr:cNvCxnSpPr/>
      </xdr:nvCxnSpPr>
      <xdr:spPr>
        <a:xfrm flipV="1">
          <a:off x="3098800" y="6399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110998</xdr:rowOff>
    </xdr:to>
    <xdr:cxnSp macro="">
      <xdr:nvCxnSpPr>
        <xdr:cNvPr id="70" name="直線コネクタ 69"/>
        <xdr:cNvCxnSpPr/>
      </xdr:nvCxnSpPr>
      <xdr:spPr>
        <a:xfrm>
          <a:off x="2209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37</xdr:row>
      <xdr:rowOff>156718</xdr:rowOff>
    </xdr:to>
    <xdr:cxnSp macro="">
      <xdr:nvCxnSpPr>
        <xdr:cNvPr id="73" name="直線コネクタ 72"/>
        <xdr:cNvCxnSpPr/>
      </xdr:nvCxnSpPr>
      <xdr:spPr>
        <a:xfrm flipV="1">
          <a:off x="1320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9" name="円/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1" name="円/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類似団体内平均値と比較すると、需用費では上回っているものの、役務費や委託料等で大きく下回っているため、全体としては類似団体内平均値を若干下回る水準で推移している。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需用費で多くを占めているのは学校給食の賄材料費となっている。賄材料費については、物価変動に伴い公費負担を増額していることや、学校給食を今後も引き続き町直営方式で実施していくことから、更に抑制していく必要が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32294</xdr:rowOff>
    </xdr:to>
    <xdr:cxnSp macro="">
      <xdr:nvCxnSpPr>
        <xdr:cNvPr id="127" name="直線コネクタ 126"/>
        <xdr:cNvCxnSpPr/>
      </xdr:nvCxnSpPr>
      <xdr:spPr>
        <a:xfrm>
          <a:off x="15671800" y="27559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78014</xdr:rowOff>
    </xdr:to>
    <xdr:cxnSp macro="">
      <xdr:nvCxnSpPr>
        <xdr:cNvPr id="130" name="直線コネクタ 129"/>
        <xdr:cNvCxnSpPr/>
      </xdr:nvCxnSpPr>
      <xdr:spPr>
        <a:xfrm flipV="1">
          <a:off x="14782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78014</xdr:rowOff>
    </xdr:to>
    <xdr:cxnSp macro="">
      <xdr:nvCxnSpPr>
        <xdr:cNvPr id="133" name="直線コネクタ 132"/>
        <xdr:cNvCxnSpPr/>
      </xdr:nvCxnSpPr>
      <xdr:spPr>
        <a:xfrm>
          <a:off x="13893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19231</xdr:rowOff>
    </xdr:to>
    <xdr:cxnSp macro="">
      <xdr:nvCxnSpPr>
        <xdr:cNvPr id="136" name="直線コネクタ 135"/>
        <xdr:cNvCxnSpPr/>
      </xdr:nvCxnSpPr>
      <xdr:spPr>
        <a:xfrm flipV="1">
          <a:off x="13004800" y="2723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152944</xdr:rowOff>
    </xdr:from>
    <xdr:to>
      <xdr:col>24</xdr:col>
      <xdr:colOff>82550</xdr:colOff>
      <xdr:row>16</xdr:row>
      <xdr:rowOff>83094</xdr:rowOff>
    </xdr:to>
    <xdr:sp macro="" textlink="">
      <xdr:nvSpPr>
        <xdr:cNvPr id="146" name="円/楕円 145"/>
        <xdr:cNvSpPr/>
      </xdr:nvSpPr>
      <xdr:spPr>
        <a:xfrm>
          <a:off x="164592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169471</xdr:rowOff>
    </xdr:from>
    <xdr:ext cx="762000" cy="259045"/>
    <xdr:sp macro="" textlink="">
      <xdr:nvSpPr>
        <xdr:cNvPr id="147" name="物件費該当値テキスト"/>
        <xdr:cNvSpPr txBox="1"/>
      </xdr:nvSpPr>
      <xdr:spPr>
        <a:xfrm>
          <a:off x="16598900" y="256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0" name="円/楕円 149"/>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1" name="テキスト ボックス 150"/>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2" name="円/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3" name="テキスト ボックス 152"/>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139881</xdr:rowOff>
    </xdr:from>
    <xdr:to>
      <xdr:col>19</xdr:col>
      <xdr:colOff>6350</xdr:colOff>
      <xdr:row>16</xdr:row>
      <xdr:rowOff>70031</xdr:rowOff>
    </xdr:to>
    <xdr:sp macro="" textlink="">
      <xdr:nvSpPr>
        <xdr:cNvPr id="154" name="円/楕円 153"/>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80208</xdr:rowOff>
    </xdr:from>
    <xdr:ext cx="762000" cy="259045"/>
    <xdr:sp macro="" textlink="">
      <xdr:nvSpPr>
        <xdr:cNvPr id="155" name="テキスト ボックス 154"/>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扶助費に係る経常収支比率が毎年度、類似団体内平均値を</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ポイント程度上回っている要因として、単独事業に係る</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社会</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福祉費</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及び老人福祉費</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が類似団体と比較して多額であることなどが挙げられる。これは福祉施策を進めている結果であると思われるが、財政状況の厳しい折、財政を圧迫する上昇傾向に歯止めをかけるよう、今後は見直しについて検討する必要が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101600</xdr:rowOff>
    </xdr:to>
    <xdr:cxnSp macro="">
      <xdr:nvCxnSpPr>
        <xdr:cNvPr id="188" name="直線コネクタ 187"/>
        <xdr:cNvCxnSpPr/>
      </xdr:nvCxnSpPr>
      <xdr:spPr>
        <a:xfrm>
          <a:off x="3987800" y="9944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0</xdr:rowOff>
    </xdr:from>
    <xdr:to>
      <xdr:col>5</xdr:col>
      <xdr:colOff>549275</xdr:colOff>
      <xdr:row>58</xdr:row>
      <xdr:rowOff>38100</xdr:rowOff>
    </xdr:to>
    <xdr:cxnSp macro="">
      <xdr:nvCxnSpPr>
        <xdr:cNvPr id="191" name="直線コネクタ 190"/>
        <xdr:cNvCxnSpPr/>
      </xdr:nvCxnSpPr>
      <xdr:spPr>
        <a:xfrm flipV="1">
          <a:off x="3098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25400</xdr:rowOff>
    </xdr:from>
    <xdr:to>
      <xdr:col>4</xdr:col>
      <xdr:colOff>346075</xdr:colOff>
      <xdr:row>58</xdr:row>
      <xdr:rowOff>38100</xdr:rowOff>
    </xdr:to>
    <xdr:cxnSp macro="">
      <xdr:nvCxnSpPr>
        <xdr:cNvPr id="194" name="直線コネクタ 193"/>
        <xdr:cNvCxnSpPr/>
      </xdr:nvCxnSpPr>
      <xdr:spPr>
        <a:xfrm>
          <a:off x="2209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120650</xdr:rowOff>
    </xdr:from>
    <xdr:to>
      <xdr:col>3</xdr:col>
      <xdr:colOff>142875</xdr:colOff>
      <xdr:row>58</xdr:row>
      <xdr:rowOff>25400</xdr:rowOff>
    </xdr:to>
    <xdr:cxnSp macro="">
      <xdr:nvCxnSpPr>
        <xdr:cNvPr id="197" name="直線コネクタ 196"/>
        <xdr:cNvCxnSpPr/>
      </xdr:nvCxnSpPr>
      <xdr:spPr>
        <a:xfrm>
          <a:off x="1320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50800</xdr:rowOff>
    </xdr:from>
    <xdr:to>
      <xdr:col>7</xdr:col>
      <xdr:colOff>66675</xdr:colOff>
      <xdr:row>58</xdr:row>
      <xdr:rowOff>152400</xdr:rowOff>
    </xdr:to>
    <xdr:sp macro="" textlink="">
      <xdr:nvSpPr>
        <xdr:cNvPr id="207" name="円/楕円 206"/>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22877</xdr:rowOff>
    </xdr:from>
    <xdr:ext cx="762000" cy="259045"/>
    <xdr:sp macro="" textlink="">
      <xdr:nvSpPr>
        <xdr:cNvPr id="208"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120650</xdr:rowOff>
    </xdr:from>
    <xdr:to>
      <xdr:col>5</xdr:col>
      <xdr:colOff>600075</xdr:colOff>
      <xdr:row>58</xdr:row>
      <xdr:rowOff>50800</xdr:rowOff>
    </xdr:to>
    <xdr:sp macro="" textlink="">
      <xdr:nvSpPr>
        <xdr:cNvPr id="209" name="円/楕円 208"/>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35577</xdr:rowOff>
    </xdr:from>
    <xdr:ext cx="736600" cy="259045"/>
    <xdr:sp macro="" textlink="">
      <xdr:nvSpPr>
        <xdr:cNvPr id="210" name="テキスト ボックス 209"/>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158750</xdr:rowOff>
    </xdr:from>
    <xdr:to>
      <xdr:col>4</xdr:col>
      <xdr:colOff>396875</xdr:colOff>
      <xdr:row>58</xdr:row>
      <xdr:rowOff>88900</xdr:rowOff>
    </xdr:to>
    <xdr:sp macro="" textlink="">
      <xdr:nvSpPr>
        <xdr:cNvPr id="211" name="円/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73677</xdr:rowOff>
    </xdr:from>
    <xdr:ext cx="762000" cy="259045"/>
    <xdr:sp macro="" textlink="">
      <xdr:nvSpPr>
        <xdr:cNvPr id="212" name="テキスト ボックス 211"/>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146050</xdr:rowOff>
    </xdr:from>
    <xdr:to>
      <xdr:col>3</xdr:col>
      <xdr:colOff>193675</xdr:colOff>
      <xdr:row>58</xdr:row>
      <xdr:rowOff>76200</xdr:rowOff>
    </xdr:to>
    <xdr:sp macro="" textlink="">
      <xdr:nvSpPr>
        <xdr:cNvPr id="213" name="円/楕円 212"/>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60977</xdr:rowOff>
    </xdr:from>
    <xdr:ext cx="762000" cy="259045"/>
    <xdr:sp macro="" textlink="">
      <xdr:nvSpPr>
        <xdr:cNvPr id="214" name="テキスト ボックス 213"/>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69850</xdr:rowOff>
    </xdr:from>
    <xdr:to>
      <xdr:col>1</xdr:col>
      <xdr:colOff>676275</xdr:colOff>
      <xdr:row>58</xdr:row>
      <xdr:rowOff>0</xdr:rowOff>
    </xdr:to>
    <xdr:sp macro="" textlink="">
      <xdr:nvSpPr>
        <xdr:cNvPr id="215" name="円/楕円 214"/>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156227</xdr:rowOff>
    </xdr:from>
    <xdr:ext cx="762000" cy="259045"/>
    <xdr:sp macro="" textlink="">
      <xdr:nvSpPr>
        <xdr:cNvPr id="216" name="テキスト ボックス 215"/>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その他に係る経常収支比率は、年々上昇傾向にあり、平成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年度決算では類似団体内平均値を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ポイント上回った。これは、特別会計等への繰出金が増加している事が主な要因である。とりわけ、平成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年度から事業を開始した公共下水道事業特別会計への繰出金が、公共下水道事業の進捗に伴い増加してきている。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会計においては、独立採算制の原則に返った事業全体の見直しを推進するとともに、特別会計への繰出基準を検討し、一般会計同様に経常経費の見直しを図ることにより、特別会計への繰出金の抑制に努め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39370</xdr:rowOff>
    </xdr:to>
    <xdr:cxnSp macro="">
      <xdr:nvCxnSpPr>
        <xdr:cNvPr id="249" name="直線コネクタ 248"/>
        <xdr:cNvCxnSpPr/>
      </xdr:nvCxnSpPr>
      <xdr:spPr>
        <a:xfrm>
          <a:off x="15671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1270</xdr:rowOff>
    </xdr:to>
    <xdr:cxnSp macro="">
      <xdr:nvCxnSpPr>
        <xdr:cNvPr id="252" name="直線コネクタ 251"/>
        <xdr:cNvCxnSpPr/>
      </xdr:nvCxnSpPr>
      <xdr:spPr>
        <a:xfrm>
          <a:off x="14782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111760</xdr:rowOff>
    </xdr:to>
    <xdr:cxnSp macro="">
      <xdr:nvCxnSpPr>
        <xdr:cNvPr id="255" name="直線コネクタ 254"/>
        <xdr:cNvCxnSpPr/>
      </xdr:nvCxnSpPr>
      <xdr:spPr>
        <a:xfrm>
          <a:off x="13893800" y="960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12700</xdr:rowOff>
    </xdr:to>
    <xdr:cxnSp macro="">
      <xdr:nvCxnSpPr>
        <xdr:cNvPr id="258" name="直線コネクタ 257"/>
        <xdr:cNvCxnSpPr/>
      </xdr:nvCxnSpPr>
      <xdr:spPr>
        <a:xfrm flipV="1">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8" name="円/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9"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0" name="円/楕円 269"/>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1" name="テキスト ボックス 270"/>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2" name="円/楕円 271"/>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3" name="テキスト ボックス 272"/>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4" name="円/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6" name="円/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行っている経常的な補助金・負担金等の整理合理化を進めてきたこと等により、類似団体内平均値を下回る水準で推移している。近年は特に、環境事務組合への負担金の減による影響が大きく、これは、資源ごみの分別収集を行い、資源としての再利用を促進し、ごみの減量化に努めた結果、年々排出量が少なくなっているためであ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今後も引き続きごみ減量を呼びかけ抑制を図っていく。</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120142</xdr:rowOff>
    </xdr:to>
    <xdr:cxnSp macro="">
      <xdr:nvCxnSpPr>
        <xdr:cNvPr id="307" name="直線コネクタ 306"/>
        <xdr:cNvCxnSpPr/>
      </xdr:nvCxnSpPr>
      <xdr:spPr>
        <a:xfrm flipV="1">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165862</xdr:rowOff>
    </xdr:to>
    <xdr:cxnSp macro="">
      <xdr:nvCxnSpPr>
        <xdr:cNvPr id="310" name="直線コネクタ 309"/>
        <xdr:cNvCxnSpPr/>
      </xdr:nvCxnSpPr>
      <xdr:spPr>
        <a:xfrm flipV="1">
          <a:off x="14782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30988</xdr:rowOff>
    </xdr:to>
    <xdr:cxnSp macro="">
      <xdr:nvCxnSpPr>
        <xdr:cNvPr id="313" name="直線コネクタ 312"/>
        <xdr:cNvCxnSpPr/>
      </xdr:nvCxnSpPr>
      <xdr:spPr>
        <a:xfrm flipV="1">
          <a:off x="13893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44704</xdr:rowOff>
    </xdr:to>
    <xdr:cxnSp macro="">
      <xdr:nvCxnSpPr>
        <xdr:cNvPr id="316" name="直線コネクタ 315"/>
        <xdr:cNvCxnSpPr/>
      </xdr:nvCxnSpPr>
      <xdr:spPr>
        <a:xfrm flipV="1">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6" name="円/楕円 325"/>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7"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8" name="円/楕円 327"/>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29" name="テキスト ボックス 328"/>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0" name="円/楕円 329"/>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1" name="テキスト ボックス 330"/>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2" name="円/楕円 331"/>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3" name="テキスト ボックス 332"/>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4" name="円/楕円 333"/>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5" name="テキスト ボックス 334"/>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ゴシック" panose="020B0609070205080204" pitchFamily="49" charset="-128"/>
              <a:ea typeface="ＭＳ ゴシック" panose="020B0609070205080204" pitchFamily="49" charset="-128"/>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過去からの起債抑制策により類似団体内平均値を下回っているが、平成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年度からほぼ横ばい状態である。これは、平成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実施した南保育所改築事業等の大規模事業に係る起債の償還が開始する一方、日光川ウォーターパーク整備事業等、複数の事業債の償還が順次終了している事が主な要因であり、今後も同じような状況が続くものと見込まれる。</a:t>
          </a:r>
        </a:p>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しかしながら、今後控えている大規模事業で多額の起債を発行する見込みであるため、大規模な事業計画等について総点検を図り、起債依存型の事業実施を見直し、地方債の抑制に努める。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76</xdr:row>
      <xdr:rowOff>5080</xdr:rowOff>
    </xdr:to>
    <xdr:cxnSp macro="">
      <xdr:nvCxnSpPr>
        <xdr:cNvPr id="368" name="直線コネクタ 367"/>
        <xdr:cNvCxnSpPr/>
      </xdr:nvCxnSpPr>
      <xdr:spPr>
        <a:xfrm flipV="1">
          <a:off x="3987800" y="12951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xdr:rowOff>
    </xdr:from>
    <xdr:to>
      <xdr:col>5</xdr:col>
      <xdr:colOff>549275</xdr:colOff>
      <xdr:row>76</xdr:row>
      <xdr:rowOff>12700</xdr:rowOff>
    </xdr:to>
    <xdr:cxnSp macro="">
      <xdr:nvCxnSpPr>
        <xdr:cNvPr id="371" name="直線コネクタ 370"/>
        <xdr:cNvCxnSpPr/>
      </xdr:nvCxnSpPr>
      <xdr:spPr>
        <a:xfrm flipV="1">
          <a:off x="3098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76</xdr:row>
      <xdr:rowOff>12700</xdr:rowOff>
    </xdr:to>
    <xdr:cxnSp macro="">
      <xdr:nvCxnSpPr>
        <xdr:cNvPr id="374" name="直線コネクタ 373"/>
        <xdr:cNvCxnSpPr/>
      </xdr:nvCxnSpPr>
      <xdr:spPr>
        <a:xfrm>
          <a:off x="2209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75</xdr:row>
      <xdr:rowOff>107950</xdr:rowOff>
    </xdr:to>
    <xdr:cxnSp macro="">
      <xdr:nvCxnSpPr>
        <xdr:cNvPr id="377" name="直線コネクタ 376"/>
        <xdr:cNvCxnSpPr/>
      </xdr:nvCxnSpPr>
      <xdr:spPr>
        <a:xfrm>
          <a:off x="1320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7" name="円/楕円 386"/>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8"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89" name="円/楕円 388"/>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90" name="テキスト ボックス 389"/>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1" name="円/楕円 390"/>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92" name="テキスト ボックス 39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3" name="円/楕円 392"/>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94" name="テキスト ボックス 393"/>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5" name="円/楕円 394"/>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6" name="テキスト ボックス 395"/>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や扶助費等で類似団体内平均値を上回っているが、他の項目で下回っているため、公債費以外全体では類似団体内平均値を下回っている。また、補助費等については、補助金、負担金等の整理合理化をはかり、経常的な補助金等の減少によ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年度以降においては類似団体内平均値を大きく下回っている。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今後も引き続き、事務事業の見直しを進めることで歳出削減を行い、これらについてさらに抑制しつつ、人件費についても定員・給与等の適正な管理等を引き続き行っていく必要がある。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76</xdr:row>
      <xdr:rowOff>104139</xdr:rowOff>
    </xdr:to>
    <xdr:cxnSp macro="">
      <xdr:nvCxnSpPr>
        <xdr:cNvPr id="427" name="直線コネクタ 426"/>
        <xdr:cNvCxnSpPr/>
      </xdr:nvCxnSpPr>
      <xdr:spPr>
        <a:xfrm>
          <a:off x="15671800" y="130977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77</xdr:row>
      <xdr:rowOff>19558</xdr:rowOff>
    </xdr:to>
    <xdr:cxnSp macro="">
      <xdr:nvCxnSpPr>
        <xdr:cNvPr id="430" name="直線コネクタ 429"/>
        <xdr:cNvCxnSpPr/>
      </xdr:nvCxnSpPr>
      <xdr:spPr>
        <a:xfrm flipV="1">
          <a:off x="14782800" y="130977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19558</xdr:rowOff>
    </xdr:to>
    <xdr:cxnSp macro="">
      <xdr:nvCxnSpPr>
        <xdr:cNvPr id="433" name="直線コネクタ 432"/>
        <xdr:cNvCxnSpPr/>
      </xdr:nvCxnSpPr>
      <xdr:spPr>
        <a:xfrm>
          <a:off x="13893800" y="13111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154432</xdr:rowOff>
    </xdr:to>
    <xdr:cxnSp macro="">
      <xdr:nvCxnSpPr>
        <xdr:cNvPr id="436" name="直線コネクタ 435"/>
        <xdr:cNvCxnSpPr/>
      </xdr:nvCxnSpPr>
      <xdr:spPr>
        <a:xfrm flipV="1">
          <a:off x="13004800" y="13111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6" name="円/楕円 445"/>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7"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48" name="円/楕円 447"/>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128541</xdr:rowOff>
    </xdr:from>
    <xdr:ext cx="736600" cy="259045"/>
    <xdr:sp macro="" textlink="">
      <xdr:nvSpPr>
        <xdr:cNvPr id="449" name="テキスト ボックス 448"/>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140208</xdr:rowOff>
    </xdr:from>
    <xdr:to>
      <xdr:col>21</xdr:col>
      <xdr:colOff>412750</xdr:colOff>
      <xdr:row>77</xdr:row>
      <xdr:rowOff>70358</xdr:rowOff>
    </xdr:to>
    <xdr:sp macro="" textlink="">
      <xdr:nvSpPr>
        <xdr:cNvPr id="450" name="円/楕円 449"/>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55135</xdr:rowOff>
    </xdr:from>
    <xdr:ext cx="762000" cy="259045"/>
    <xdr:sp macro="" textlink="">
      <xdr:nvSpPr>
        <xdr:cNvPr id="451" name="テキスト ボックス 450"/>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2" name="円/楕円 451"/>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3" name="テキスト ボックス 452"/>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4" name="円/楕円 453"/>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5" name="テキスト ボックス 454"/>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愛知県蟹江町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27619</xdr:rowOff>
    </xdr:from>
    <xdr:to>
      <xdr:col>4</xdr:col>
      <xdr:colOff>1117600</xdr:colOff>
      <xdr:row>19</xdr:row>
      <xdr:rowOff>58496</xdr:rowOff>
    </xdr:to>
    <xdr:cxnSp macro="">
      <xdr:nvCxnSpPr>
        <xdr:cNvPr id="52" name="直線コネクタ 51"/>
        <xdr:cNvCxnSpPr/>
      </xdr:nvCxnSpPr>
      <xdr:spPr bwMode="auto">
        <a:xfrm flipV="1">
          <a:off x="5003800" y="3332794"/>
          <a:ext cx="6477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46495</xdr:rowOff>
    </xdr:from>
    <xdr:to>
      <xdr:col>4</xdr:col>
      <xdr:colOff>469900</xdr:colOff>
      <xdr:row>19</xdr:row>
      <xdr:rowOff>58496</xdr:rowOff>
    </xdr:to>
    <xdr:cxnSp macro="">
      <xdr:nvCxnSpPr>
        <xdr:cNvPr id="55" name="直線コネクタ 54"/>
        <xdr:cNvCxnSpPr/>
      </xdr:nvCxnSpPr>
      <xdr:spPr bwMode="auto">
        <a:xfrm>
          <a:off x="4305300" y="3351670"/>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46495</xdr:rowOff>
    </xdr:from>
    <xdr:to>
      <xdr:col>3</xdr:col>
      <xdr:colOff>904875</xdr:colOff>
      <xdr:row>19</xdr:row>
      <xdr:rowOff>48536</xdr:rowOff>
    </xdr:to>
    <xdr:cxnSp macro="">
      <xdr:nvCxnSpPr>
        <xdr:cNvPr id="58" name="直線コネクタ 57"/>
        <xdr:cNvCxnSpPr/>
      </xdr:nvCxnSpPr>
      <xdr:spPr bwMode="auto">
        <a:xfrm flipV="1">
          <a:off x="3606800" y="3351670"/>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158231</xdr:rowOff>
    </xdr:from>
    <xdr:to>
      <xdr:col>3</xdr:col>
      <xdr:colOff>206375</xdr:colOff>
      <xdr:row>19</xdr:row>
      <xdr:rowOff>48536</xdr:rowOff>
    </xdr:to>
    <xdr:cxnSp macro="">
      <xdr:nvCxnSpPr>
        <xdr:cNvPr id="61" name="直線コネクタ 60"/>
        <xdr:cNvCxnSpPr/>
      </xdr:nvCxnSpPr>
      <xdr:spPr bwMode="auto">
        <a:xfrm>
          <a:off x="2908300" y="3291956"/>
          <a:ext cx="698500" cy="6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148269</xdr:rowOff>
    </xdr:from>
    <xdr:to>
      <xdr:col>5</xdr:col>
      <xdr:colOff>34925</xdr:colOff>
      <xdr:row>19</xdr:row>
      <xdr:rowOff>78419</xdr:rowOff>
    </xdr:to>
    <xdr:sp macro="" textlink="">
      <xdr:nvSpPr>
        <xdr:cNvPr id="71" name="円/楕円 70"/>
        <xdr:cNvSpPr/>
      </xdr:nvSpPr>
      <xdr:spPr bwMode="auto">
        <a:xfrm>
          <a:off x="5600700" y="328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120346</xdr:rowOff>
    </xdr:from>
    <xdr:ext cx="762000" cy="259045"/>
    <xdr:sp macro="" textlink="">
      <xdr:nvSpPr>
        <xdr:cNvPr id="72" name="人口1人当たり決算額の推移該当値テキスト130"/>
        <xdr:cNvSpPr txBox="1"/>
      </xdr:nvSpPr>
      <xdr:spPr>
        <a:xfrm>
          <a:off x="5740400" y="325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7696</xdr:rowOff>
    </xdr:from>
    <xdr:to>
      <xdr:col>4</xdr:col>
      <xdr:colOff>520700</xdr:colOff>
      <xdr:row>19</xdr:row>
      <xdr:rowOff>109296</xdr:rowOff>
    </xdr:to>
    <xdr:sp macro="" textlink="">
      <xdr:nvSpPr>
        <xdr:cNvPr id="73" name="円/楕円 72"/>
        <xdr:cNvSpPr/>
      </xdr:nvSpPr>
      <xdr:spPr bwMode="auto">
        <a:xfrm>
          <a:off x="4953000" y="331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94073</xdr:rowOff>
    </xdr:from>
    <xdr:ext cx="736600" cy="259045"/>
    <xdr:sp macro="" textlink="">
      <xdr:nvSpPr>
        <xdr:cNvPr id="74" name="テキスト ボックス 73"/>
        <xdr:cNvSpPr txBox="1"/>
      </xdr:nvSpPr>
      <xdr:spPr>
        <a:xfrm>
          <a:off x="4622800" y="339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167145</xdr:rowOff>
    </xdr:from>
    <xdr:to>
      <xdr:col>3</xdr:col>
      <xdr:colOff>955675</xdr:colOff>
      <xdr:row>19</xdr:row>
      <xdr:rowOff>97295</xdr:rowOff>
    </xdr:to>
    <xdr:sp macro="" textlink="">
      <xdr:nvSpPr>
        <xdr:cNvPr id="75" name="円/楕円 74"/>
        <xdr:cNvSpPr/>
      </xdr:nvSpPr>
      <xdr:spPr bwMode="auto">
        <a:xfrm>
          <a:off x="4254500" y="33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82072</xdr:rowOff>
    </xdr:from>
    <xdr:ext cx="762000" cy="259045"/>
    <xdr:sp macro="" textlink="">
      <xdr:nvSpPr>
        <xdr:cNvPr id="76" name="テキスト ボックス 75"/>
        <xdr:cNvSpPr txBox="1"/>
      </xdr:nvSpPr>
      <xdr:spPr>
        <a:xfrm>
          <a:off x="3924300" y="338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169186</xdr:rowOff>
    </xdr:from>
    <xdr:to>
      <xdr:col>3</xdr:col>
      <xdr:colOff>257175</xdr:colOff>
      <xdr:row>19</xdr:row>
      <xdr:rowOff>99336</xdr:rowOff>
    </xdr:to>
    <xdr:sp macro="" textlink="">
      <xdr:nvSpPr>
        <xdr:cNvPr id="77" name="円/楕円 76"/>
        <xdr:cNvSpPr/>
      </xdr:nvSpPr>
      <xdr:spPr bwMode="auto">
        <a:xfrm>
          <a:off x="3556000" y="330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84113</xdr:rowOff>
    </xdr:from>
    <xdr:ext cx="762000" cy="259045"/>
    <xdr:sp macro="" textlink="">
      <xdr:nvSpPr>
        <xdr:cNvPr id="78" name="テキスト ボックス 77"/>
        <xdr:cNvSpPr txBox="1"/>
      </xdr:nvSpPr>
      <xdr:spPr>
        <a:xfrm>
          <a:off x="3225800" y="338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107431</xdr:rowOff>
    </xdr:from>
    <xdr:to>
      <xdr:col>2</xdr:col>
      <xdr:colOff>692150</xdr:colOff>
      <xdr:row>19</xdr:row>
      <xdr:rowOff>37581</xdr:rowOff>
    </xdr:to>
    <xdr:sp macro="" textlink="">
      <xdr:nvSpPr>
        <xdr:cNvPr id="79" name="円/楕円 78"/>
        <xdr:cNvSpPr/>
      </xdr:nvSpPr>
      <xdr:spPr bwMode="auto">
        <a:xfrm>
          <a:off x="2857500" y="324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22358</xdr:rowOff>
    </xdr:from>
    <xdr:ext cx="762000" cy="259045"/>
    <xdr:sp macro="" textlink="">
      <xdr:nvSpPr>
        <xdr:cNvPr id="80" name="テキスト ボックス 79"/>
        <xdr:cNvSpPr txBox="1"/>
      </xdr:nvSpPr>
      <xdr:spPr>
        <a:xfrm>
          <a:off x="2527300" y="332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31576</xdr:rowOff>
    </xdr:from>
    <xdr:to>
      <xdr:col>4</xdr:col>
      <xdr:colOff>1117600</xdr:colOff>
      <xdr:row>36</xdr:row>
      <xdr:rowOff>39512</xdr:rowOff>
    </xdr:to>
    <xdr:cxnSp macro="">
      <xdr:nvCxnSpPr>
        <xdr:cNvPr id="115" name="直線コネクタ 114"/>
        <xdr:cNvCxnSpPr/>
      </xdr:nvCxnSpPr>
      <xdr:spPr bwMode="auto">
        <a:xfrm>
          <a:off x="5003800" y="6984826"/>
          <a:ext cx="6477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1237</xdr:rowOff>
    </xdr:from>
    <xdr:to>
      <xdr:col>4</xdr:col>
      <xdr:colOff>469900</xdr:colOff>
      <xdr:row>36</xdr:row>
      <xdr:rowOff>31576</xdr:rowOff>
    </xdr:to>
    <xdr:cxnSp macro="">
      <xdr:nvCxnSpPr>
        <xdr:cNvPr id="118" name="直線コネクタ 117"/>
        <xdr:cNvCxnSpPr/>
      </xdr:nvCxnSpPr>
      <xdr:spPr bwMode="auto">
        <a:xfrm>
          <a:off x="4305300" y="6954487"/>
          <a:ext cx="6985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486</xdr:rowOff>
    </xdr:from>
    <xdr:to>
      <xdr:col>3</xdr:col>
      <xdr:colOff>904875</xdr:colOff>
      <xdr:row>36</xdr:row>
      <xdr:rowOff>1237</xdr:rowOff>
    </xdr:to>
    <xdr:cxnSp macro="">
      <xdr:nvCxnSpPr>
        <xdr:cNvPr id="121" name="直線コネクタ 120"/>
        <xdr:cNvCxnSpPr/>
      </xdr:nvCxnSpPr>
      <xdr:spPr bwMode="auto">
        <a:xfrm>
          <a:off x="3606800" y="6953736"/>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323302</xdr:rowOff>
    </xdr:from>
    <xdr:to>
      <xdr:col>3</xdr:col>
      <xdr:colOff>206375</xdr:colOff>
      <xdr:row>36</xdr:row>
      <xdr:rowOff>486</xdr:rowOff>
    </xdr:to>
    <xdr:cxnSp macro="">
      <xdr:nvCxnSpPr>
        <xdr:cNvPr id="124" name="直線コネクタ 123"/>
        <xdr:cNvCxnSpPr/>
      </xdr:nvCxnSpPr>
      <xdr:spPr bwMode="auto">
        <a:xfrm>
          <a:off x="2908300" y="6933652"/>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331612</xdr:rowOff>
    </xdr:from>
    <xdr:to>
      <xdr:col>5</xdr:col>
      <xdr:colOff>34925</xdr:colOff>
      <xdr:row>36</xdr:row>
      <xdr:rowOff>90312</xdr:rowOff>
    </xdr:to>
    <xdr:sp macro="" textlink="">
      <xdr:nvSpPr>
        <xdr:cNvPr id="134" name="円/楕円 133"/>
        <xdr:cNvSpPr/>
      </xdr:nvSpPr>
      <xdr:spPr bwMode="auto">
        <a:xfrm>
          <a:off x="5600700" y="694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303689</xdr:rowOff>
    </xdr:from>
    <xdr:ext cx="762000" cy="259045"/>
    <xdr:sp macro="" textlink="">
      <xdr:nvSpPr>
        <xdr:cNvPr id="135" name="人口1人当たり決算額の推移該当値テキスト445"/>
        <xdr:cNvSpPr txBox="1"/>
      </xdr:nvSpPr>
      <xdr:spPr>
        <a:xfrm>
          <a:off x="5740400" y="691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323676</xdr:rowOff>
    </xdr:from>
    <xdr:to>
      <xdr:col>4</xdr:col>
      <xdr:colOff>520700</xdr:colOff>
      <xdr:row>36</xdr:row>
      <xdr:rowOff>82376</xdr:rowOff>
    </xdr:to>
    <xdr:sp macro="" textlink="">
      <xdr:nvSpPr>
        <xdr:cNvPr id="136" name="円/楕円 135"/>
        <xdr:cNvSpPr/>
      </xdr:nvSpPr>
      <xdr:spPr bwMode="auto">
        <a:xfrm>
          <a:off x="4953000" y="693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67153</xdr:rowOff>
    </xdr:from>
    <xdr:ext cx="736600" cy="259045"/>
    <xdr:sp macro="" textlink="">
      <xdr:nvSpPr>
        <xdr:cNvPr id="137" name="テキスト ボックス 136"/>
        <xdr:cNvSpPr txBox="1"/>
      </xdr:nvSpPr>
      <xdr:spPr>
        <a:xfrm>
          <a:off x="4622800" y="702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293337</xdr:rowOff>
    </xdr:from>
    <xdr:to>
      <xdr:col>3</xdr:col>
      <xdr:colOff>955675</xdr:colOff>
      <xdr:row>36</xdr:row>
      <xdr:rowOff>52037</xdr:rowOff>
    </xdr:to>
    <xdr:sp macro="" textlink="">
      <xdr:nvSpPr>
        <xdr:cNvPr id="138" name="円/楕円 137"/>
        <xdr:cNvSpPr/>
      </xdr:nvSpPr>
      <xdr:spPr bwMode="auto">
        <a:xfrm>
          <a:off x="42545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36814</xdr:rowOff>
    </xdr:from>
    <xdr:ext cx="762000" cy="259045"/>
    <xdr:sp macro="" textlink="">
      <xdr:nvSpPr>
        <xdr:cNvPr id="139" name="テキスト ボックス 138"/>
        <xdr:cNvSpPr txBox="1"/>
      </xdr:nvSpPr>
      <xdr:spPr>
        <a:xfrm>
          <a:off x="3924300" y="699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292586</xdr:rowOff>
    </xdr:from>
    <xdr:to>
      <xdr:col>3</xdr:col>
      <xdr:colOff>257175</xdr:colOff>
      <xdr:row>36</xdr:row>
      <xdr:rowOff>51286</xdr:rowOff>
    </xdr:to>
    <xdr:sp macro="" textlink="">
      <xdr:nvSpPr>
        <xdr:cNvPr id="140" name="円/楕円 139"/>
        <xdr:cNvSpPr/>
      </xdr:nvSpPr>
      <xdr:spPr bwMode="auto">
        <a:xfrm>
          <a:off x="3556000" y="690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36063</xdr:rowOff>
    </xdr:from>
    <xdr:ext cx="762000" cy="259045"/>
    <xdr:sp macro="" textlink="">
      <xdr:nvSpPr>
        <xdr:cNvPr id="141" name="テキスト ボックス 140"/>
        <xdr:cNvSpPr txBox="1"/>
      </xdr:nvSpPr>
      <xdr:spPr>
        <a:xfrm>
          <a:off x="3225800" y="698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272502</xdr:rowOff>
    </xdr:from>
    <xdr:to>
      <xdr:col>2</xdr:col>
      <xdr:colOff>692150</xdr:colOff>
      <xdr:row>36</xdr:row>
      <xdr:rowOff>31202</xdr:rowOff>
    </xdr:to>
    <xdr:sp macro="" textlink="">
      <xdr:nvSpPr>
        <xdr:cNvPr id="142" name="円/楕円 141"/>
        <xdr:cNvSpPr/>
      </xdr:nvSpPr>
      <xdr:spPr bwMode="auto">
        <a:xfrm>
          <a:off x="2857500" y="688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15979</xdr:rowOff>
    </xdr:from>
    <xdr:ext cx="762000" cy="259045"/>
    <xdr:sp macro="" textlink="">
      <xdr:nvSpPr>
        <xdr:cNvPr id="143" name="テキスト ボックス 142"/>
        <xdr:cNvSpPr txBox="1"/>
      </xdr:nvSpPr>
      <xdr:spPr>
        <a:xfrm>
          <a:off x="2527300" y="696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37,755
36,738
11.09
10,561,630
10,127,505
389,181
6,940,928
8,409,086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137357</xdr:rowOff>
    </xdr:from>
    <xdr:to>
      <xdr:col>6</xdr:col>
      <xdr:colOff>511175</xdr:colOff>
      <xdr:row>37</xdr:row>
      <xdr:rowOff>170447</xdr:rowOff>
    </xdr:to>
    <xdr:cxnSp macro="">
      <xdr:nvCxnSpPr>
        <xdr:cNvPr id="61" name="直線コネクタ 60"/>
        <xdr:cNvCxnSpPr/>
      </xdr:nvCxnSpPr>
      <xdr:spPr>
        <a:xfrm flipV="1">
          <a:off x="3797300" y="6481007"/>
          <a:ext cx="8382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170447</xdr:rowOff>
    </xdr:from>
    <xdr:to>
      <xdr:col>5</xdr:col>
      <xdr:colOff>358775</xdr:colOff>
      <xdr:row>38</xdr:row>
      <xdr:rowOff>5302</xdr:rowOff>
    </xdr:to>
    <xdr:cxnSp macro="">
      <xdr:nvCxnSpPr>
        <xdr:cNvPr id="64" name="直線コネクタ 63"/>
        <xdr:cNvCxnSpPr/>
      </xdr:nvCxnSpPr>
      <xdr:spPr>
        <a:xfrm flipV="1">
          <a:off x="2908300" y="6514097"/>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157893</xdr:rowOff>
    </xdr:from>
    <xdr:to>
      <xdr:col>4</xdr:col>
      <xdr:colOff>155575</xdr:colOff>
      <xdr:row>38</xdr:row>
      <xdr:rowOff>5302</xdr:rowOff>
    </xdr:to>
    <xdr:cxnSp macro="">
      <xdr:nvCxnSpPr>
        <xdr:cNvPr id="67" name="直線コネクタ 66"/>
        <xdr:cNvCxnSpPr/>
      </xdr:nvCxnSpPr>
      <xdr:spPr>
        <a:xfrm>
          <a:off x="2019300" y="650154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88093</xdr:rowOff>
    </xdr:from>
    <xdr:to>
      <xdr:col>2</xdr:col>
      <xdr:colOff>638175</xdr:colOff>
      <xdr:row>37</xdr:row>
      <xdr:rowOff>157893</xdr:rowOff>
    </xdr:to>
    <xdr:cxnSp macro="">
      <xdr:nvCxnSpPr>
        <xdr:cNvPr id="70" name="直線コネクタ 69"/>
        <xdr:cNvCxnSpPr/>
      </xdr:nvCxnSpPr>
      <xdr:spPr>
        <a:xfrm>
          <a:off x="1130300" y="6431743"/>
          <a:ext cx="889000" cy="6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86557</xdr:rowOff>
    </xdr:from>
    <xdr:to>
      <xdr:col>6</xdr:col>
      <xdr:colOff>561975</xdr:colOff>
      <xdr:row>38</xdr:row>
      <xdr:rowOff>16707</xdr:rowOff>
    </xdr:to>
    <xdr:sp macro="" textlink="">
      <xdr:nvSpPr>
        <xdr:cNvPr id="80" name="円/楕円 79"/>
        <xdr:cNvSpPr/>
      </xdr:nvSpPr>
      <xdr:spPr>
        <a:xfrm>
          <a:off x="4584700" y="64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64984</xdr:rowOff>
    </xdr:from>
    <xdr:ext cx="534377" cy="259045"/>
    <xdr:sp macro="" textlink="">
      <xdr:nvSpPr>
        <xdr:cNvPr id="81" name="人件費該当値テキスト"/>
        <xdr:cNvSpPr txBox="1"/>
      </xdr:nvSpPr>
      <xdr:spPr>
        <a:xfrm>
          <a:off x="4686300" y="640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119647</xdr:rowOff>
    </xdr:from>
    <xdr:to>
      <xdr:col>5</xdr:col>
      <xdr:colOff>409575</xdr:colOff>
      <xdr:row>38</xdr:row>
      <xdr:rowOff>49797</xdr:rowOff>
    </xdr:to>
    <xdr:sp macro="" textlink="">
      <xdr:nvSpPr>
        <xdr:cNvPr id="82" name="円/楕円 81"/>
        <xdr:cNvSpPr/>
      </xdr:nvSpPr>
      <xdr:spPr>
        <a:xfrm>
          <a:off x="37465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40924</xdr:rowOff>
    </xdr:from>
    <xdr:ext cx="534377" cy="259045"/>
    <xdr:sp macro="" textlink="">
      <xdr:nvSpPr>
        <xdr:cNvPr id="83" name="テキスト ボックス 82"/>
        <xdr:cNvSpPr txBox="1"/>
      </xdr:nvSpPr>
      <xdr:spPr>
        <a:xfrm>
          <a:off x="3530111" y="65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125952</xdr:rowOff>
    </xdr:from>
    <xdr:to>
      <xdr:col>4</xdr:col>
      <xdr:colOff>206375</xdr:colOff>
      <xdr:row>38</xdr:row>
      <xdr:rowOff>56102</xdr:rowOff>
    </xdr:to>
    <xdr:sp macro="" textlink="">
      <xdr:nvSpPr>
        <xdr:cNvPr id="84" name="円/楕円 83"/>
        <xdr:cNvSpPr/>
      </xdr:nvSpPr>
      <xdr:spPr>
        <a:xfrm>
          <a:off x="2857500" y="64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47229</xdr:rowOff>
    </xdr:from>
    <xdr:ext cx="534377" cy="259045"/>
    <xdr:sp macro="" textlink="">
      <xdr:nvSpPr>
        <xdr:cNvPr id="85" name="テキスト ボックス 84"/>
        <xdr:cNvSpPr txBox="1"/>
      </xdr:nvSpPr>
      <xdr:spPr>
        <a:xfrm>
          <a:off x="2641111" y="65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107093</xdr:rowOff>
    </xdr:from>
    <xdr:to>
      <xdr:col>3</xdr:col>
      <xdr:colOff>3175</xdr:colOff>
      <xdr:row>38</xdr:row>
      <xdr:rowOff>37243</xdr:rowOff>
    </xdr:to>
    <xdr:sp macro="" textlink="">
      <xdr:nvSpPr>
        <xdr:cNvPr id="86" name="円/楕円 85"/>
        <xdr:cNvSpPr/>
      </xdr:nvSpPr>
      <xdr:spPr>
        <a:xfrm>
          <a:off x="1968500" y="64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28370</xdr:rowOff>
    </xdr:from>
    <xdr:ext cx="534377" cy="259045"/>
    <xdr:sp macro="" textlink="">
      <xdr:nvSpPr>
        <xdr:cNvPr id="87" name="テキスト ボックス 86"/>
        <xdr:cNvSpPr txBox="1"/>
      </xdr:nvSpPr>
      <xdr:spPr>
        <a:xfrm>
          <a:off x="1752111" y="65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37293</xdr:rowOff>
    </xdr:from>
    <xdr:to>
      <xdr:col>1</xdr:col>
      <xdr:colOff>485775</xdr:colOff>
      <xdr:row>37</xdr:row>
      <xdr:rowOff>138893</xdr:rowOff>
    </xdr:to>
    <xdr:sp macro="" textlink="">
      <xdr:nvSpPr>
        <xdr:cNvPr id="88" name="円/楕円 87"/>
        <xdr:cNvSpPr/>
      </xdr:nvSpPr>
      <xdr:spPr>
        <a:xfrm>
          <a:off x="1079500" y="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130021</xdr:rowOff>
    </xdr:from>
    <xdr:ext cx="534377" cy="259045"/>
    <xdr:sp macro="" textlink="">
      <xdr:nvSpPr>
        <xdr:cNvPr id="89" name="テキスト ボックス 88"/>
        <xdr:cNvSpPr txBox="1"/>
      </xdr:nvSpPr>
      <xdr:spPr>
        <a:xfrm>
          <a:off x="863111" y="64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54759</xdr:rowOff>
    </xdr:from>
    <xdr:to>
      <xdr:col>6</xdr:col>
      <xdr:colOff>511175</xdr:colOff>
      <xdr:row>57</xdr:row>
      <xdr:rowOff>87008</xdr:rowOff>
    </xdr:to>
    <xdr:cxnSp macro="">
      <xdr:nvCxnSpPr>
        <xdr:cNvPr id="121" name="直線コネクタ 120"/>
        <xdr:cNvCxnSpPr/>
      </xdr:nvCxnSpPr>
      <xdr:spPr>
        <a:xfrm flipV="1">
          <a:off x="3797300" y="9827409"/>
          <a:ext cx="8382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87008</xdr:rowOff>
    </xdr:from>
    <xdr:to>
      <xdr:col>5</xdr:col>
      <xdr:colOff>358775</xdr:colOff>
      <xdr:row>57</xdr:row>
      <xdr:rowOff>114832</xdr:rowOff>
    </xdr:to>
    <xdr:cxnSp macro="">
      <xdr:nvCxnSpPr>
        <xdr:cNvPr id="124" name="直線コネクタ 123"/>
        <xdr:cNvCxnSpPr/>
      </xdr:nvCxnSpPr>
      <xdr:spPr>
        <a:xfrm flipV="1">
          <a:off x="2908300" y="9859658"/>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114832</xdr:rowOff>
    </xdr:from>
    <xdr:to>
      <xdr:col>4</xdr:col>
      <xdr:colOff>155575</xdr:colOff>
      <xdr:row>57</xdr:row>
      <xdr:rowOff>134067</xdr:rowOff>
    </xdr:to>
    <xdr:cxnSp macro="">
      <xdr:nvCxnSpPr>
        <xdr:cNvPr id="127" name="直線コネクタ 126"/>
        <xdr:cNvCxnSpPr/>
      </xdr:nvCxnSpPr>
      <xdr:spPr>
        <a:xfrm flipV="1">
          <a:off x="2019300" y="9887482"/>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38985</xdr:rowOff>
    </xdr:from>
    <xdr:to>
      <xdr:col>2</xdr:col>
      <xdr:colOff>638175</xdr:colOff>
      <xdr:row>57</xdr:row>
      <xdr:rowOff>134067</xdr:rowOff>
    </xdr:to>
    <xdr:cxnSp macro="">
      <xdr:nvCxnSpPr>
        <xdr:cNvPr id="130" name="直線コネクタ 129"/>
        <xdr:cNvCxnSpPr/>
      </xdr:nvCxnSpPr>
      <xdr:spPr>
        <a:xfrm>
          <a:off x="1130300" y="9811635"/>
          <a:ext cx="889000" cy="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3959</xdr:rowOff>
    </xdr:from>
    <xdr:to>
      <xdr:col>6</xdr:col>
      <xdr:colOff>561975</xdr:colOff>
      <xdr:row>57</xdr:row>
      <xdr:rowOff>105559</xdr:rowOff>
    </xdr:to>
    <xdr:sp macro="" textlink="">
      <xdr:nvSpPr>
        <xdr:cNvPr id="140" name="円/楕円 139"/>
        <xdr:cNvSpPr/>
      </xdr:nvSpPr>
      <xdr:spPr>
        <a:xfrm>
          <a:off x="4584700" y="97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153836</xdr:rowOff>
    </xdr:from>
    <xdr:ext cx="534377" cy="259045"/>
    <xdr:sp macro="" textlink="">
      <xdr:nvSpPr>
        <xdr:cNvPr id="141" name="物件費該当値テキスト"/>
        <xdr:cNvSpPr txBox="1"/>
      </xdr:nvSpPr>
      <xdr:spPr>
        <a:xfrm>
          <a:off x="4686300" y="975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36208</xdr:rowOff>
    </xdr:from>
    <xdr:to>
      <xdr:col>5</xdr:col>
      <xdr:colOff>409575</xdr:colOff>
      <xdr:row>57</xdr:row>
      <xdr:rowOff>137808</xdr:rowOff>
    </xdr:to>
    <xdr:sp macro="" textlink="">
      <xdr:nvSpPr>
        <xdr:cNvPr id="142" name="円/楕円 141"/>
        <xdr:cNvSpPr/>
      </xdr:nvSpPr>
      <xdr:spPr>
        <a:xfrm>
          <a:off x="37465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128935</xdr:rowOff>
    </xdr:from>
    <xdr:ext cx="534377" cy="259045"/>
    <xdr:sp macro="" textlink="">
      <xdr:nvSpPr>
        <xdr:cNvPr id="143" name="テキスト ボックス 142"/>
        <xdr:cNvSpPr txBox="1"/>
      </xdr:nvSpPr>
      <xdr:spPr>
        <a:xfrm>
          <a:off x="3530111" y="99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64032</xdr:rowOff>
    </xdr:from>
    <xdr:to>
      <xdr:col>4</xdr:col>
      <xdr:colOff>206375</xdr:colOff>
      <xdr:row>57</xdr:row>
      <xdr:rowOff>165632</xdr:rowOff>
    </xdr:to>
    <xdr:sp macro="" textlink="">
      <xdr:nvSpPr>
        <xdr:cNvPr id="144" name="円/楕円 143"/>
        <xdr:cNvSpPr/>
      </xdr:nvSpPr>
      <xdr:spPr>
        <a:xfrm>
          <a:off x="2857500" y="98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156759</xdr:rowOff>
    </xdr:from>
    <xdr:ext cx="534377" cy="259045"/>
    <xdr:sp macro="" textlink="">
      <xdr:nvSpPr>
        <xdr:cNvPr id="145" name="テキスト ボックス 144"/>
        <xdr:cNvSpPr txBox="1"/>
      </xdr:nvSpPr>
      <xdr:spPr>
        <a:xfrm>
          <a:off x="2641111" y="9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83267</xdr:rowOff>
    </xdr:from>
    <xdr:to>
      <xdr:col>3</xdr:col>
      <xdr:colOff>3175</xdr:colOff>
      <xdr:row>58</xdr:row>
      <xdr:rowOff>13417</xdr:rowOff>
    </xdr:to>
    <xdr:sp macro="" textlink="">
      <xdr:nvSpPr>
        <xdr:cNvPr id="146" name="円/楕円 145"/>
        <xdr:cNvSpPr/>
      </xdr:nvSpPr>
      <xdr:spPr>
        <a:xfrm>
          <a:off x="1968500" y="98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4544</xdr:rowOff>
    </xdr:from>
    <xdr:ext cx="534377" cy="259045"/>
    <xdr:sp macro="" textlink="">
      <xdr:nvSpPr>
        <xdr:cNvPr id="147" name="テキスト ボックス 146"/>
        <xdr:cNvSpPr txBox="1"/>
      </xdr:nvSpPr>
      <xdr:spPr>
        <a:xfrm>
          <a:off x="1752111" y="99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159635</xdr:rowOff>
    </xdr:from>
    <xdr:to>
      <xdr:col>1</xdr:col>
      <xdr:colOff>485775</xdr:colOff>
      <xdr:row>57</xdr:row>
      <xdr:rowOff>89785</xdr:rowOff>
    </xdr:to>
    <xdr:sp macro="" textlink="">
      <xdr:nvSpPr>
        <xdr:cNvPr id="148" name="円/楕円 147"/>
        <xdr:cNvSpPr/>
      </xdr:nvSpPr>
      <xdr:spPr>
        <a:xfrm>
          <a:off x="1079500" y="97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80912</xdr:rowOff>
    </xdr:from>
    <xdr:ext cx="534377" cy="259045"/>
    <xdr:sp macro="" textlink="">
      <xdr:nvSpPr>
        <xdr:cNvPr id="149" name="テキスト ボックス 148"/>
        <xdr:cNvSpPr txBox="1"/>
      </xdr:nvSpPr>
      <xdr:spPr>
        <a:xfrm>
          <a:off x="863111" y="98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121641</xdr:rowOff>
    </xdr:from>
    <xdr:to>
      <xdr:col>6</xdr:col>
      <xdr:colOff>511175</xdr:colOff>
      <xdr:row>77</xdr:row>
      <xdr:rowOff>145948</xdr:rowOff>
    </xdr:to>
    <xdr:cxnSp macro="">
      <xdr:nvCxnSpPr>
        <xdr:cNvPr id="178" name="直線コネクタ 177"/>
        <xdr:cNvCxnSpPr/>
      </xdr:nvCxnSpPr>
      <xdr:spPr>
        <a:xfrm flipV="1">
          <a:off x="3797300" y="13323291"/>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145948</xdr:rowOff>
    </xdr:from>
    <xdr:to>
      <xdr:col>5</xdr:col>
      <xdr:colOff>358775</xdr:colOff>
      <xdr:row>78</xdr:row>
      <xdr:rowOff>37058</xdr:rowOff>
    </xdr:to>
    <xdr:cxnSp macro="">
      <xdr:nvCxnSpPr>
        <xdr:cNvPr id="181" name="直線コネクタ 180"/>
        <xdr:cNvCxnSpPr/>
      </xdr:nvCxnSpPr>
      <xdr:spPr>
        <a:xfrm flipV="1">
          <a:off x="2908300" y="13347598"/>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37058</xdr:rowOff>
    </xdr:from>
    <xdr:to>
      <xdr:col>4</xdr:col>
      <xdr:colOff>155575</xdr:colOff>
      <xdr:row>78</xdr:row>
      <xdr:rowOff>45135</xdr:rowOff>
    </xdr:to>
    <xdr:cxnSp macro="">
      <xdr:nvCxnSpPr>
        <xdr:cNvPr id="184" name="直線コネクタ 183"/>
        <xdr:cNvCxnSpPr/>
      </xdr:nvCxnSpPr>
      <xdr:spPr>
        <a:xfrm flipV="1">
          <a:off x="2019300" y="13410158"/>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45135</xdr:rowOff>
    </xdr:from>
    <xdr:to>
      <xdr:col>2</xdr:col>
      <xdr:colOff>638175</xdr:colOff>
      <xdr:row>78</xdr:row>
      <xdr:rowOff>72720</xdr:rowOff>
    </xdr:to>
    <xdr:cxnSp macro="">
      <xdr:nvCxnSpPr>
        <xdr:cNvPr id="187" name="直線コネクタ 186"/>
        <xdr:cNvCxnSpPr/>
      </xdr:nvCxnSpPr>
      <xdr:spPr>
        <a:xfrm flipV="1">
          <a:off x="1130300" y="13418235"/>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70841</xdr:rowOff>
    </xdr:from>
    <xdr:to>
      <xdr:col>6</xdr:col>
      <xdr:colOff>561975</xdr:colOff>
      <xdr:row>78</xdr:row>
      <xdr:rowOff>991</xdr:rowOff>
    </xdr:to>
    <xdr:sp macro="" textlink="">
      <xdr:nvSpPr>
        <xdr:cNvPr id="197" name="円/楕円 196"/>
        <xdr:cNvSpPr/>
      </xdr:nvSpPr>
      <xdr:spPr>
        <a:xfrm>
          <a:off x="45847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49268</xdr:rowOff>
    </xdr:from>
    <xdr:ext cx="469744" cy="259045"/>
    <xdr:sp macro="" textlink="">
      <xdr:nvSpPr>
        <xdr:cNvPr id="198" name="維持補修費該当値テキスト"/>
        <xdr:cNvSpPr txBox="1"/>
      </xdr:nvSpPr>
      <xdr:spPr>
        <a:xfrm>
          <a:off x="4686300" y="1325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95148</xdr:rowOff>
    </xdr:from>
    <xdr:to>
      <xdr:col>5</xdr:col>
      <xdr:colOff>409575</xdr:colOff>
      <xdr:row>78</xdr:row>
      <xdr:rowOff>25298</xdr:rowOff>
    </xdr:to>
    <xdr:sp macro="" textlink="">
      <xdr:nvSpPr>
        <xdr:cNvPr id="199" name="円/楕円 198"/>
        <xdr:cNvSpPr/>
      </xdr:nvSpPr>
      <xdr:spPr>
        <a:xfrm>
          <a:off x="3746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16425</xdr:rowOff>
    </xdr:from>
    <xdr:ext cx="469744" cy="259045"/>
    <xdr:sp macro="" textlink="">
      <xdr:nvSpPr>
        <xdr:cNvPr id="200" name="テキスト ボックス 199"/>
        <xdr:cNvSpPr txBox="1"/>
      </xdr:nvSpPr>
      <xdr:spPr>
        <a:xfrm>
          <a:off x="3562427"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157708</xdr:rowOff>
    </xdr:from>
    <xdr:to>
      <xdr:col>4</xdr:col>
      <xdr:colOff>206375</xdr:colOff>
      <xdr:row>78</xdr:row>
      <xdr:rowOff>87858</xdr:rowOff>
    </xdr:to>
    <xdr:sp macro="" textlink="">
      <xdr:nvSpPr>
        <xdr:cNvPr id="201" name="円/楕円 200"/>
        <xdr:cNvSpPr/>
      </xdr:nvSpPr>
      <xdr:spPr>
        <a:xfrm>
          <a:off x="2857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78985</xdr:rowOff>
    </xdr:from>
    <xdr:ext cx="469744" cy="259045"/>
    <xdr:sp macro="" textlink="">
      <xdr:nvSpPr>
        <xdr:cNvPr id="202" name="テキスト ボックス 201"/>
        <xdr:cNvSpPr txBox="1"/>
      </xdr:nvSpPr>
      <xdr:spPr>
        <a:xfrm>
          <a:off x="2673427" y="134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165785</xdr:rowOff>
    </xdr:from>
    <xdr:to>
      <xdr:col>3</xdr:col>
      <xdr:colOff>3175</xdr:colOff>
      <xdr:row>78</xdr:row>
      <xdr:rowOff>95935</xdr:rowOff>
    </xdr:to>
    <xdr:sp macro="" textlink="">
      <xdr:nvSpPr>
        <xdr:cNvPr id="203" name="円/楕円 202"/>
        <xdr:cNvSpPr/>
      </xdr:nvSpPr>
      <xdr:spPr>
        <a:xfrm>
          <a:off x="1968500" y="133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87062</xdr:rowOff>
    </xdr:from>
    <xdr:ext cx="469744" cy="259045"/>
    <xdr:sp macro="" textlink="">
      <xdr:nvSpPr>
        <xdr:cNvPr id="204" name="テキスト ボックス 203"/>
        <xdr:cNvSpPr txBox="1"/>
      </xdr:nvSpPr>
      <xdr:spPr>
        <a:xfrm>
          <a:off x="1784427" y="134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21920</xdr:rowOff>
    </xdr:from>
    <xdr:to>
      <xdr:col>1</xdr:col>
      <xdr:colOff>485775</xdr:colOff>
      <xdr:row>78</xdr:row>
      <xdr:rowOff>123520</xdr:rowOff>
    </xdr:to>
    <xdr:sp macro="" textlink="">
      <xdr:nvSpPr>
        <xdr:cNvPr id="205" name="円/楕円 204"/>
        <xdr:cNvSpPr/>
      </xdr:nvSpPr>
      <xdr:spPr>
        <a:xfrm>
          <a:off x="1079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114647</xdr:rowOff>
    </xdr:from>
    <xdr:ext cx="469744" cy="259045"/>
    <xdr:sp macro="" textlink="">
      <xdr:nvSpPr>
        <xdr:cNvPr id="206" name="テキスト ボックス 205"/>
        <xdr:cNvSpPr txBox="1"/>
      </xdr:nvSpPr>
      <xdr:spPr>
        <a:xfrm>
          <a:off x="895427"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43383</xdr:rowOff>
    </xdr:from>
    <xdr:to>
      <xdr:col>6</xdr:col>
      <xdr:colOff>511175</xdr:colOff>
      <xdr:row>98</xdr:row>
      <xdr:rowOff>53747</xdr:rowOff>
    </xdr:to>
    <xdr:cxnSp macro="">
      <xdr:nvCxnSpPr>
        <xdr:cNvPr id="236" name="直線コネクタ 235"/>
        <xdr:cNvCxnSpPr/>
      </xdr:nvCxnSpPr>
      <xdr:spPr>
        <a:xfrm>
          <a:off x="3797300" y="16845483"/>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43383</xdr:rowOff>
    </xdr:from>
    <xdr:to>
      <xdr:col>5</xdr:col>
      <xdr:colOff>358775</xdr:colOff>
      <xdr:row>98</xdr:row>
      <xdr:rowOff>132042</xdr:rowOff>
    </xdr:to>
    <xdr:cxnSp macro="">
      <xdr:nvCxnSpPr>
        <xdr:cNvPr id="239" name="直線コネクタ 238"/>
        <xdr:cNvCxnSpPr/>
      </xdr:nvCxnSpPr>
      <xdr:spPr>
        <a:xfrm flipV="1">
          <a:off x="2908300" y="16845483"/>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127660</xdr:rowOff>
    </xdr:from>
    <xdr:to>
      <xdr:col>4</xdr:col>
      <xdr:colOff>155575</xdr:colOff>
      <xdr:row>98</xdr:row>
      <xdr:rowOff>132042</xdr:rowOff>
    </xdr:to>
    <xdr:cxnSp macro="">
      <xdr:nvCxnSpPr>
        <xdr:cNvPr id="242" name="直線コネクタ 241"/>
        <xdr:cNvCxnSpPr/>
      </xdr:nvCxnSpPr>
      <xdr:spPr>
        <a:xfrm>
          <a:off x="2019300" y="1692976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85103</xdr:rowOff>
    </xdr:from>
    <xdr:to>
      <xdr:col>2</xdr:col>
      <xdr:colOff>638175</xdr:colOff>
      <xdr:row>98</xdr:row>
      <xdr:rowOff>127660</xdr:rowOff>
    </xdr:to>
    <xdr:cxnSp macro="">
      <xdr:nvCxnSpPr>
        <xdr:cNvPr id="245" name="直線コネクタ 244"/>
        <xdr:cNvCxnSpPr/>
      </xdr:nvCxnSpPr>
      <xdr:spPr>
        <a:xfrm>
          <a:off x="1130300" y="16887203"/>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2947</xdr:rowOff>
    </xdr:from>
    <xdr:to>
      <xdr:col>6</xdr:col>
      <xdr:colOff>561975</xdr:colOff>
      <xdr:row>98</xdr:row>
      <xdr:rowOff>104547</xdr:rowOff>
    </xdr:to>
    <xdr:sp macro="" textlink="">
      <xdr:nvSpPr>
        <xdr:cNvPr id="255" name="円/楕円 254"/>
        <xdr:cNvSpPr/>
      </xdr:nvSpPr>
      <xdr:spPr>
        <a:xfrm>
          <a:off x="45847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152824</xdr:rowOff>
    </xdr:from>
    <xdr:ext cx="534377" cy="259045"/>
    <xdr:sp macro="" textlink="">
      <xdr:nvSpPr>
        <xdr:cNvPr id="256" name="扶助費該当値テキスト"/>
        <xdr:cNvSpPr txBox="1"/>
      </xdr:nvSpPr>
      <xdr:spPr>
        <a:xfrm>
          <a:off x="4686300" y="167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164033</xdr:rowOff>
    </xdr:from>
    <xdr:to>
      <xdr:col>5</xdr:col>
      <xdr:colOff>409575</xdr:colOff>
      <xdr:row>98</xdr:row>
      <xdr:rowOff>94183</xdr:rowOff>
    </xdr:to>
    <xdr:sp macro="" textlink="">
      <xdr:nvSpPr>
        <xdr:cNvPr id="257" name="円/楕円 256"/>
        <xdr:cNvSpPr/>
      </xdr:nvSpPr>
      <xdr:spPr>
        <a:xfrm>
          <a:off x="3746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85310</xdr:rowOff>
    </xdr:from>
    <xdr:ext cx="534377" cy="259045"/>
    <xdr:sp macro="" textlink="">
      <xdr:nvSpPr>
        <xdr:cNvPr id="258" name="テキスト ボックス 257"/>
        <xdr:cNvSpPr txBox="1"/>
      </xdr:nvSpPr>
      <xdr:spPr>
        <a:xfrm>
          <a:off x="3530111" y="168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81242</xdr:rowOff>
    </xdr:from>
    <xdr:to>
      <xdr:col>4</xdr:col>
      <xdr:colOff>206375</xdr:colOff>
      <xdr:row>99</xdr:row>
      <xdr:rowOff>11392</xdr:rowOff>
    </xdr:to>
    <xdr:sp macro="" textlink="">
      <xdr:nvSpPr>
        <xdr:cNvPr id="259" name="円/楕円 258"/>
        <xdr:cNvSpPr/>
      </xdr:nvSpPr>
      <xdr:spPr>
        <a:xfrm>
          <a:off x="2857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2519</xdr:rowOff>
    </xdr:from>
    <xdr:ext cx="534377" cy="259045"/>
    <xdr:sp macro="" textlink="">
      <xdr:nvSpPr>
        <xdr:cNvPr id="260" name="テキスト ボックス 259"/>
        <xdr:cNvSpPr txBox="1"/>
      </xdr:nvSpPr>
      <xdr:spPr>
        <a:xfrm>
          <a:off x="2641111" y="16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76860</xdr:rowOff>
    </xdr:from>
    <xdr:to>
      <xdr:col>3</xdr:col>
      <xdr:colOff>3175</xdr:colOff>
      <xdr:row>99</xdr:row>
      <xdr:rowOff>7010</xdr:rowOff>
    </xdr:to>
    <xdr:sp macro="" textlink="">
      <xdr:nvSpPr>
        <xdr:cNvPr id="261" name="円/楕円 260"/>
        <xdr:cNvSpPr/>
      </xdr:nvSpPr>
      <xdr:spPr>
        <a:xfrm>
          <a:off x="1968500" y="168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169587</xdr:rowOff>
    </xdr:from>
    <xdr:ext cx="534377" cy="259045"/>
    <xdr:sp macro="" textlink="">
      <xdr:nvSpPr>
        <xdr:cNvPr id="262" name="テキスト ボックス 261"/>
        <xdr:cNvSpPr txBox="1"/>
      </xdr:nvSpPr>
      <xdr:spPr>
        <a:xfrm>
          <a:off x="1752111" y="169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34303</xdr:rowOff>
    </xdr:from>
    <xdr:to>
      <xdr:col>1</xdr:col>
      <xdr:colOff>485775</xdr:colOff>
      <xdr:row>98</xdr:row>
      <xdr:rowOff>135903</xdr:rowOff>
    </xdr:to>
    <xdr:sp macro="" textlink="">
      <xdr:nvSpPr>
        <xdr:cNvPr id="263" name="円/楕円 262"/>
        <xdr:cNvSpPr/>
      </xdr:nvSpPr>
      <xdr:spPr>
        <a:xfrm>
          <a:off x="1079500" y="168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127030</xdr:rowOff>
    </xdr:from>
    <xdr:ext cx="534377" cy="259045"/>
    <xdr:sp macro="" textlink="">
      <xdr:nvSpPr>
        <xdr:cNvPr id="264" name="テキスト ボックス 263"/>
        <xdr:cNvSpPr txBox="1"/>
      </xdr:nvSpPr>
      <xdr:spPr>
        <a:xfrm>
          <a:off x="863111" y="169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38180</xdr:rowOff>
    </xdr:from>
    <xdr:to>
      <xdr:col>15</xdr:col>
      <xdr:colOff>180975</xdr:colOff>
      <xdr:row>38</xdr:row>
      <xdr:rowOff>63979</xdr:rowOff>
    </xdr:to>
    <xdr:cxnSp macro="">
      <xdr:nvCxnSpPr>
        <xdr:cNvPr id="295" name="直線コネクタ 294"/>
        <xdr:cNvCxnSpPr/>
      </xdr:nvCxnSpPr>
      <xdr:spPr>
        <a:xfrm flipV="1">
          <a:off x="9639300" y="6553280"/>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57633</xdr:rowOff>
    </xdr:from>
    <xdr:to>
      <xdr:col>14</xdr:col>
      <xdr:colOff>28575</xdr:colOff>
      <xdr:row>38</xdr:row>
      <xdr:rowOff>63979</xdr:rowOff>
    </xdr:to>
    <xdr:cxnSp macro="">
      <xdr:nvCxnSpPr>
        <xdr:cNvPr id="298" name="直線コネクタ 297"/>
        <xdr:cNvCxnSpPr/>
      </xdr:nvCxnSpPr>
      <xdr:spPr>
        <a:xfrm>
          <a:off x="8750300" y="6572733"/>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31866</xdr:rowOff>
    </xdr:from>
    <xdr:to>
      <xdr:col>12</xdr:col>
      <xdr:colOff>511175</xdr:colOff>
      <xdr:row>38</xdr:row>
      <xdr:rowOff>57633</xdr:rowOff>
    </xdr:to>
    <xdr:cxnSp macro="">
      <xdr:nvCxnSpPr>
        <xdr:cNvPr id="301" name="直線コネクタ 300"/>
        <xdr:cNvCxnSpPr/>
      </xdr:nvCxnSpPr>
      <xdr:spPr>
        <a:xfrm>
          <a:off x="7861300" y="6546966"/>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12043</xdr:rowOff>
    </xdr:from>
    <xdr:to>
      <xdr:col>11</xdr:col>
      <xdr:colOff>307975</xdr:colOff>
      <xdr:row>38</xdr:row>
      <xdr:rowOff>31866</xdr:rowOff>
    </xdr:to>
    <xdr:cxnSp macro="">
      <xdr:nvCxnSpPr>
        <xdr:cNvPr id="304" name="直線コネクタ 303"/>
        <xdr:cNvCxnSpPr/>
      </xdr:nvCxnSpPr>
      <xdr:spPr>
        <a:xfrm>
          <a:off x="6972300" y="6527143"/>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158830</xdr:rowOff>
    </xdr:from>
    <xdr:to>
      <xdr:col>15</xdr:col>
      <xdr:colOff>231775</xdr:colOff>
      <xdr:row>38</xdr:row>
      <xdr:rowOff>88980</xdr:rowOff>
    </xdr:to>
    <xdr:sp macro="" textlink="">
      <xdr:nvSpPr>
        <xdr:cNvPr id="314" name="円/楕円 313"/>
        <xdr:cNvSpPr/>
      </xdr:nvSpPr>
      <xdr:spPr>
        <a:xfrm>
          <a:off x="10426700" y="65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73757</xdr:rowOff>
    </xdr:from>
    <xdr:ext cx="534377" cy="259045"/>
    <xdr:sp macro="" textlink="">
      <xdr:nvSpPr>
        <xdr:cNvPr id="315" name="補助費等該当値テキスト"/>
        <xdr:cNvSpPr txBox="1"/>
      </xdr:nvSpPr>
      <xdr:spPr>
        <a:xfrm>
          <a:off x="10528300" y="641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13179</xdr:rowOff>
    </xdr:from>
    <xdr:to>
      <xdr:col>14</xdr:col>
      <xdr:colOff>79375</xdr:colOff>
      <xdr:row>38</xdr:row>
      <xdr:rowOff>114779</xdr:rowOff>
    </xdr:to>
    <xdr:sp macro="" textlink="">
      <xdr:nvSpPr>
        <xdr:cNvPr id="316" name="円/楕円 315"/>
        <xdr:cNvSpPr/>
      </xdr:nvSpPr>
      <xdr:spPr>
        <a:xfrm>
          <a:off x="9588500" y="65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105906</xdr:rowOff>
    </xdr:from>
    <xdr:ext cx="534377" cy="259045"/>
    <xdr:sp macro="" textlink="">
      <xdr:nvSpPr>
        <xdr:cNvPr id="317" name="テキスト ボックス 316"/>
        <xdr:cNvSpPr txBox="1"/>
      </xdr:nvSpPr>
      <xdr:spPr>
        <a:xfrm>
          <a:off x="9372111" y="66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6833</xdr:rowOff>
    </xdr:from>
    <xdr:to>
      <xdr:col>12</xdr:col>
      <xdr:colOff>561975</xdr:colOff>
      <xdr:row>38</xdr:row>
      <xdr:rowOff>108433</xdr:rowOff>
    </xdr:to>
    <xdr:sp macro="" textlink="">
      <xdr:nvSpPr>
        <xdr:cNvPr id="318" name="円/楕円 317"/>
        <xdr:cNvSpPr/>
      </xdr:nvSpPr>
      <xdr:spPr>
        <a:xfrm>
          <a:off x="8699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99560</xdr:rowOff>
    </xdr:from>
    <xdr:ext cx="534377" cy="259045"/>
    <xdr:sp macro="" textlink="">
      <xdr:nvSpPr>
        <xdr:cNvPr id="319" name="テキスト ボックス 318"/>
        <xdr:cNvSpPr txBox="1"/>
      </xdr:nvSpPr>
      <xdr:spPr>
        <a:xfrm>
          <a:off x="8483111" y="66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152516</xdr:rowOff>
    </xdr:from>
    <xdr:to>
      <xdr:col>11</xdr:col>
      <xdr:colOff>358775</xdr:colOff>
      <xdr:row>38</xdr:row>
      <xdr:rowOff>82666</xdr:rowOff>
    </xdr:to>
    <xdr:sp macro="" textlink="">
      <xdr:nvSpPr>
        <xdr:cNvPr id="320" name="円/楕円 319"/>
        <xdr:cNvSpPr/>
      </xdr:nvSpPr>
      <xdr:spPr>
        <a:xfrm>
          <a:off x="7810500" y="64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73793</xdr:rowOff>
    </xdr:from>
    <xdr:ext cx="534377" cy="259045"/>
    <xdr:sp macro="" textlink="">
      <xdr:nvSpPr>
        <xdr:cNvPr id="321" name="テキスト ボックス 320"/>
        <xdr:cNvSpPr txBox="1"/>
      </xdr:nvSpPr>
      <xdr:spPr>
        <a:xfrm>
          <a:off x="7594111" y="65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132693</xdr:rowOff>
    </xdr:from>
    <xdr:to>
      <xdr:col>10</xdr:col>
      <xdr:colOff>155575</xdr:colOff>
      <xdr:row>38</xdr:row>
      <xdr:rowOff>62843</xdr:rowOff>
    </xdr:to>
    <xdr:sp macro="" textlink="">
      <xdr:nvSpPr>
        <xdr:cNvPr id="322" name="円/楕円 321"/>
        <xdr:cNvSpPr/>
      </xdr:nvSpPr>
      <xdr:spPr>
        <a:xfrm>
          <a:off x="6921500" y="64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53970</xdr:rowOff>
    </xdr:from>
    <xdr:ext cx="534377" cy="259045"/>
    <xdr:sp macro="" textlink="">
      <xdr:nvSpPr>
        <xdr:cNvPr id="323" name="テキスト ボックス 322"/>
        <xdr:cNvSpPr txBox="1"/>
      </xdr:nvSpPr>
      <xdr:spPr>
        <a:xfrm>
          <a:off x="6705111" y="65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42256</xdr:rowOff>
    </xdr:from>
    <xdr:to>
      <xdr:col>15</xdr:col>
      <xdr:colOff>180975</xdr:colOff>
      <xdr:row>58</xdr:row>
      <xdr:rowOff>82916</xdr:rowOff>
    </xdr:to>
    <xdr:cxnSp macro="">
      <xdr:nvCxnSpPr>
        <xdr:cNvPr id="352" name="直線コネクタ 351"/>
        <xdr:cNvCxnSpPr/>
      </xdr:nvCxnSpPr>
      <xdr:spPr>
        <a:xfrm>
          <a:off x="9639300" y="9986356"/>
          <a:ext cx="8382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32898</xdr:rowOff>
    </xdr:from>
    <xdr:to>
      <xdr:col>14</xdr:col>
      <xdr:colOff>28575</xdr:colOff>
      <xdr:row>58</xdr:row>
      <xdr:rowOff>42256</xdr:rowOff>
    </xdr:to>
    <xdr:cxnSp macro="">
      <xdr:nvCxnSpPr>
        <xdr:cNvPr id="355" name="直線コネクタ 354"/>
        <xdr:cNvCxnSpPr/>
      </xdr:nvCxnSpPr>
      <xdr:spPr>
        <a:xfrm>
          <a:off x="8750300" y="9976998"/>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32898</xdr:rowOff>
    </xdr:from>
    <xdr:to>
      <xdr:col>12</xdr:col>
      <xdr:colOff>511175</xdr:colOff>
      <xdr:row>58</xdr:row>
      <xdr:rowOff>101578</xdr:rowOff>
    </xdr:to>
    <xdr:cxnSp macro="">
      <xdr:nvCxnSpPr>
        <xdr:cNvPr id="358" name="直線コネクタ 357"/>
        <xdr:cNvCxnSpPr/>
      </xdr:nvCxnSpPr>
      <xdr:spPr>
        <a:xfrm flipV="1">
          <a:off x="7861300" y="997699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121145</xdr:rowOff>
    </xdr:from>
    <xdr:to>
      <xdr:col>11</xdr:col>
      <xdr:colOff>307975</xdr:colOff>
      <xdr:row>58</xdr:row>
      <xdr:rowOff>101578</xdr:rowOff>
    </xdr:to>
    <xdr:cxnSp macro="">
      <xdr:nvCxnSpPr>
        <xdr:cNvPr id="361" name="直線コネクタ 360"/>
        <xdr:cNvCxnSpPr/>
      </xdr:nvCxnSpPr>
      <xdr:spPr>
        <a:xfrm>
          <a:off x="6972300" y="9893795"/>
          <a:ext cx="889000" cy="1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32116</xdr:rowOff>
    </xdr:from>
    <xdr:to>
      <xdr:col>15</xdr:col>
      <xdr:colOff>231775</xdr:colOff>
      <xdr:row>58</xdr:row>
      <xdr:rowOff>133716</xdr:rowOff>
    </xdr:to>
    <xdr:sp macro="" textlink="">
      <xdr:nvSpPr>
        <xdr:cNvPr id="371" name="円/楕円 370"/>
        <xdr:cNvSpPr/>
      </xdr:nvSpPr>
      <xdr:spPr>
        <a:xfrm>
          <a:off x="104267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118493</xdr:rowOff>
    </xdr:from>
    <xdr:ext cx="534377" cy="259045"/>
    <xdr:sp macro="" textlink="">
      <xdr:nvSpPr>
        <xdr:cNvPr id="372" name="普通建設事業費該当値テキスト"/>
        <xdr:cNvSpPr txBox="1"/>
      </xdr:nvSpPr>
      <xdr:spPr>
        <a:xfrm>
          <a:off x="10528300" y="98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162906</xdr:rowOff>
    </xdr:from>
    <xdr:to>
      <xdr:col>14</xdr:col>
      <xdr:colOff>79375</xdr:colOff>
      <xdr:row>58</xdr:row>
      <xdr:rowOff>93056</xdr:rowOff>
    </xdr:to>
    <xdr:sp macro="" textlink="">
      <xdr:nvSpPr>
        <xdr:cNvPr id="373" name="円/楕円 372"/>
        <xdr:cNvSpPr/>
      </xdr:nvSpPr>
      <xdr:spPr>
        <a:xfrm>
          <a:off x="9588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84183</xdr:rowOff>
    </xdr:from>
    <xdr:ext cx="534377" cy="259045"/>
    <xdr:sp macro="" textlink="">
      <xdr:nvSpPr>
        <xdr:cNvPr id="374" name="テキスト ボックス 373"/>
        <xdr:cNvSpPr txBox="1"/>
      </xdr:nvSpPr>
      <xdr:spPr>
        <a:xfrm>
          <a:off x="9372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153548</xdr:rowOff>
    </xdr:from>
    <xdr:to>
      <xdr:col>12</xdr:col>
      <xdr:colOff>561975</xdr:colOff>
      <xdr:row>58</xdr:row>
      <xdr:rowOff>83698</xdr:rowOff>
    </xdr:to>
    <xdr:sp macro="" textlink="">
      <xdr:nvSpPr>
        <xdr:cNvPr id="375" name="円/楕円 374"/>
        <xdr:cNvSpPr/>
      </xdr:nvSpPr>
      <xdr:spPr>
        <a:xfrm>
          <a:off x="8699500" y="99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74825</xdr:rowOff>
    </xdr:from>
    <xdr:ext cx="534377" cy="259045"/>
    <xdr:sp macro="" textlink="">
      <xdr:nvSpPr>
        <xdr:cNvPr id="376" name="テキスト ボックス 375"/>
        <xdr:cNvSpPr txBox="1"/>
      </xdr:nvSpPr>
      <xdr:spPr>
        <a:xfrm>
          <a:off x="8483111" y="1001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50778</xdr:rowOff>
    </xdr:from>
    <xdr:to>
      <xdr:col>11</xdr:col>
      <xdr:colOff>358775</xdr:colOff>
      <xdr:row>58</xdr:row>
      <xdr:rowOff>152378</xdr:rowOff>
    </xdr:to>
    <xdr:sp macro="" textlink="">
      <xdr:nvSpPr>
        <xdr:cNvPr id="377" name="円/楕円 376"/>
        <xdr:cNvSpPr/>
      </xdr:nvSpPr>
      <xdr:spPr>
        <a:xfrm>
          <a:off x="7810500" y="999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143505</xdr:rowOff>
    </xdr:from>
    <xdr:ext cx="534377" cy="259045"/>
    <xdr:sp macro="" textlink="">
      <xdr:nvSpPr>
        <xdr:cNvPr id="378" name="テキスト ボックス 377"/>
        <xdr:cNvSpPr txBox="1"/>
      </xdr:nvSpPr>
      <xdr:spPr>
        <a:xfrm>
          <a:off x="7594111" y="1008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70345</xdr:rowOff>
    </xdr:from>
    <xdr:to>
      <xdr:col>10</xdr:col>
      <xdr:colOff>155575</xdr:colOff>
      <xdr:row>58</xdr:row>
      <xdr:rowOff>495</xdr:rowOff>
    </xdr:to>
    <xdr:sp macro="" textlink="">
      <xdr:nvSpPr>
        <xdr:cNvPr id="379" name="円/楕円 378"/>
        <xdr:cNvSpPr/>
      </xdr:nvSpPr>
      <xdr:spPr>
        <a:xfrm>
          <a:off x="6921500" y="98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163072</xdr:rowOff>
    </xdr:from>
    <xdr:ext cx="534377" cy="259045"/>
    <xdr:sp macro="" textlink="">
      <xdr:nvSpPr>
        <xdr:cNvPr id="380" name="テキスト ボックス 379"/>
        <xdr:cNvSpPr txBox="1"/>
      </xdr:nvSpPr>
      <xdr:spPr>
        <a:xfrm>
          <a:off x="6705111" y="99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151174</xdr:rowOff>
    </xdr:from>
    <xdr:to>
      <xdr:col>15</xdr:col>
      <xdr:colOff>180975</xdr:colOff>
      <xdr:row>79</xdr:row>
      <xdr:rowOff>5979</xdr:rowOff>
    </xdr:to>
    <xdr:cxnSp macro="">
      <xdr:nvCxnSpPr>
        <xdr:cNvPr id="411" name="直線コネクタ 410"/>
        <xdr:cNvCxnSpPr/>
      </xdr:nvCxnSpPr>
      <xdr:spPr>
        <a:xfrm>
          <a:off x="9639300" y="13524274"/>
          <a:ext cx="8382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126629</xdr:rowOff>
    </xdr:from>
    <xdr:to>
      <xdr:col>15</xdr:col>
      <xdr:colOff>231775</xdr:colOff>
      <xdr:row>79</xdr:row>
      <xdr:rowOff>56779</xdr:rowOff>
    </xdr:to>
    <xdr:sp macro="" textlink="">
      <xdr:nvSpPr>
        <xdr:cNvPr id="421" name="円/楕円 420"/>
        <xdr:cNvSpPr/>
      </xdr:nvSpPr>
      <xdr:spPr>
        <a:xfrm>
          <a:off x="10426700" y="134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41556</xdr:rowOff>
    </xdr:from>
    <xdr:ext cx="469744" cy="259045"/>
    <xdr:sp macro="" textlink="">
      <xdr:nvSpPr>
        <xdr:cNvPr id="422" name="普通建設事業費 （ うち新規整備　）該当値テキスト"/>
        <xdr:cNvSpPr txBox="1"/>
      </xdr:nvSpPr>
      <xdr:spPr>
        <a:xfrm>
          <a:off x="10528300" y="1341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100374</xdr:rowOff>
    </xdr:from>
    <xdr:to>
      <xdr:col>14</xdr:col>
      <xdr:colOff>79375</xdr:colOff>
      <xdr:row>79</xdr:row>
      <xdr:rowOff>30524</xdr:rowOff>
    </xdr:to>
    <xdr:sp macro="" textlink="">
      <xdr:nvSpPr>
        <xdr:cNvPr id="423" name="円/楕円 422"/>
        <xdr:cNvSpPr/>
      </xdr:nvSpPr>
      <xdr:spPr>
        <a:xfrm>
          <a:off x="9588500" y="134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21651</xdr:rowOff>
    </xdr:from>
    <xdr:ext cx="534377" cy="259045"/>
    <xdr:sp macro="" textlink="">
      <xdr:nvSpPr>
        <xdr:cNvPr id="424" name="テキスト ボックス 423"/>
        <xdr:cNvSpPr txBox="1"/>
      </xdr:nvSpPr>
      <xdr:spPr>
        <a:xfrm>
          <a:off x="9372111" y="135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134683</xdr:rowOff>
    </xdr:from>
    <xdr:to>
      <xdr:col>15</xdr:col>
      <xdr:colOff>180975</xdr:colOff>
      <xdr:row>98</xdr:row>
      <xdr:rowOff>143002</xdr:rowOff>
    </xdr:to>
    <xdr:cxnSp macro="">
      <xdr:nvCxnSpPr>
        <xdr:cNvPr id="453" name="直線コネクタ 452"/>
        <xdr:cNvCxnSpPr/>
      </xdr:nvCxnSpPr>
      <xdr:spPr>
        <a:xfrm>
          <a:off x="9639300" y="16936783"/>
          <a:ext cx="8382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92202</xdr:rowOff>
    </xdr:from>
    <xdr:to>
      <xdr:col>15</xdr:col>
      <xdr:colOff>231775</xdr:colOff>
      <xdr:row>99</xdr:row>
      <xdr:rowOff>22352</xdr:rowOff>
    </xdr:to>
    <xdr:sp macro="" textlink="">
      <xdr:nvSpPr>
        <xdr:cNvPr id="463" name="円/楕円 462"/>
        <xdr:cNvSpPr/>
      </xdr:nvSpPr>
      <xdr:spPr>
        <a:xfrm>
          <a:off x="104267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7129</xdr:rowOff>
    </xdr:from>
    <xdr:ext cx="469744" cy="259045"/>
    <xdr:sp macro="" textlink="">
      <xdr:nvSpPr>
        <xdr:cNvPr id="464" name="普通建設事業費 （ うち更新整備　）該当値テキスト"/>
        <xdr:cNvSpPr txBox="1"/>
      </xdr:nvSpPr>
      <xdr:spPr>
        <a:xfrm>
          <a:off x="10528300" y="168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83883</xdr:rowOff>
    </xdr:from>
    <xdr:to>
      <xdr:col>14</xdr:col>
      <xdr:colOff>79375</xdr:colOff>
      <xdr:row>99</xdr:row>
      <xdr:rowOff>14033</xdr:rowOff>
    </xdr:to>
    <xdr:sp macro="" textlink="">
      <xdr:nvSpPr>
        <xdr:cNvPr id="465" name="円/楕円 464"/>
        <xdr:cNvSpPr/>
      </xdr:nvSpPr>
      <xdr:spPr>
        <a:xfrm>
          <a:off x="9588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5160</xdr:rowOff>
    </xdr:from>
    <xdr:ext cx="469744" cy="259045"/>
    <xdr:sp macro="" textlink="">
      <xdr:nvSpPr>
        <xdr:cNvPr id="466" name="テキスト ボックス 465"/>
        <xdr:cNvSpPr txBox="1"/>
      </xdr:nvSpPr>
      <xdr:spPr>
        <a:xfrm>
          <a:off x="9404427" y="169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80623</xdr:rowOff>
    </xdr:from>
    <xdr:to>
      <xdr:col>23</xdr:col>
      <xdr:colOff>517525</xdr:colOff>
      <xdr:row>77</xdr:row>
      <xdr:rowOff>102291</xdr:rowOff>
    </xdr:to>
    <xdr:cxnSp macro="">
      <xdr:nvCxnSpPr>
        <xdr:cNvPr id="603" name="直線コネクタ 602"/>
        <xdr:cNvCxnSpPr/>
      </xdr:nvCxnSpPr>
      <xdr:spPr>
        <a:xfrm>
          <a:off x="15481300" y="13282273"/>
          <a:ext cx="8382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80623</xdr:rowOff>
    </xdr:from>
    <xdr:to>
      <xdr:col>22</xdr:col>
      <xdr:colOff>365125</xdr:colOff>
      <xdr:row>77</xdr:row>
      <xdr:rowOff>98112</xdr:rowOff>
    </xdr:to>
    <xdr:cxnSp macro="">
      <xdr:nvCxnSpPr>
        <xdr:cNvPr id="606" name="直線コネクタ 605"/>
        <xdr:cNvCxnSpPr/>
      </xdr:nvCxnSpPr>
      <xdr:spPr>
        <a:xfrm flipV="1">
          <a:off x="14592300" y="1328227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98112</xdr:rowOff>
    </xdr:from>
    <xdr:to>
      <xdr:col>21</xdr:col>
      <xdr:colOff>161925</xdr:colOff>
      <xdr:row>77</xdr:row>
      <xdr:rowOff>115404</xdr:rowOff>
    </xdr:to>
    <xdr:cxnSp macro="">
      <xdr:nvCxnSpPr>
        <xdr:cNvPr id="609" name="直線コネクタ 608"/>
        <xdr:cNvCxnSpPr/>
      </xdr:nvCxnSpPr>
      <xdr:spPr>
        <a:xfrm flipV="1">
          <a:off x="13703300" y="13299762"/>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111175</xdr:rowOff>
    </xdr:from>
    <xdr:to>
      <xdr:col>19</xdr:col>
      <xdr:colOff>644525</xdr:colOff>
      <xdr:row>77</xdr:row>
      <xdr:rowOff>115404</xdr:rowOff>
    </xdr:to>
    <xdr:cxnSp macro="">
      <xdr:nvCxnSpPr>
        <xdr:cNvPr id="612" name="直線コネクタ 611"/>
        <xdr:cNvCxnSpPr/>
      </xdr:nvCxnSpPr>
      <xdr:spPr>
        <a:xfrm>
          <a:off x="12814300" y="1331282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51491</xdr:rowOff>
    </xdr:from>
    <xdr:to>
      <xdr:col>23</xdr:col>
      <xdr:colOff>568325</xdr:colOff>
      <xdr:row>77</xdr:row>
      <xdr:rowOff>153091</xdr:rowOff>
    </xdr:to>
    <xdr:sp macro="" textlink="">
      <xdr:nvSpPr>
        <xdr:cNvPr id="622" name="円/楕円 621"/>
        <xdr:cNvSpPr/>
      </xdr:nvSpPr>
      <xdr:spPr>
        <a:xfrm>
          <a:off x="16268700" y="13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29918</xdr:rowOff>
    </xdr:from>
    <xdr:ext cx="534377" cy="259045"/>
    <xdr:sp macro="" textlink="">
      <xdr:nvSpPr>
        <xdr:cNvPr id="623" name="公債費該当値テキスト"/>
        <xdr:cNvSpPr txBox="1"/>
      </xdr:nvSpPr>
      <xdr:spPr>
        <a:xfrm>
          <a:off x="16370300" y="1323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29823</xdr:rowOff>
    </xdr:from>
    <xdr:to>
      <xdr:col>22</xdr:col>
      <xdr:colOff>415925</xdr:colOff>
      <xdr:row>77</xdr:row>
      <xdr:rowOff>131423</xdr:rowOff>
    </xdr:to>
    <xdr:sp macro="" textlink="">
      <xdr:nvSpPr>
        <xdr:cNvPr id="624" name="円/楕円 623"/>
        <xdr:cNvSpPr/>
      </xdr:nvSpPr>
      <xdr:spPr>
        <a:xfrm>
          <a:off x="15430500" y="132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122550</xdr:rowOff>
    </xdr:from>
    <xdr:ext cx="534377" cy="259045"/>
    <xdr:sp macro="" textlink="">
      <xdr:nvSpPr>
        <xdr:cNvPr id="625" name="テキスト ボックス 624"/>
        <xdr:cNvSpPr txBox="1"/>
      </xdr:nvSpPr>
      <xdr:spPr>
        <a:xfrm>
          <a:off x="15214111" y="133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47312</xdr:rowOff>
    </xdr:from>
    <xdr:to>
      <xdr:col>21</xdr:col>
      <xdr:colOff>212725</xdr:colOff>
      <xdr:row>77</xdr:row>
      <xdr:rowOff>148912</xdr:rowOff>
    </xdr:to>
    <xdr:sp macro="" textlink="">
      <xdr:nvSpPr>
        <xdr:cNvPr id="626" name="円/楕円 625"/>
        <xdr:cNvSpPr/>
      </xdr:nvSpPr>
      <xdr:spPr>
        <a:xfrm>
          <a:off x="14541500" y="132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140039</xdr:rowOff>
    </xdr:from>
    <xdr:ext cx="534377" cy="259045"/>
    <xdr:sp macro="" textlink="">
      <xdr:nvSpPr>
        <xdr:cNvPr id="627" name="テキスト ボックス 626"/>
        <xdr:cNvSpPr txBox="1"/>
      </xdr:nvSpPr>
      <xdr:spPr>
        <a:xfrm>
          <a:off x="14325111" y="133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64604</xdr:rowOff>
    </xdr:from>
    <xdr:to>
      <xdr:col>20</xdr:col>
      <xdr:colOff>9525</xdr:colOff>
      <xdr:row>77</xdr:row>
      <xdr:rowOff>166204</xdr:rowOff>
    </xdr:to>
    <xdr:sp macro="" textlink="">
      <xdr:nvSpPr>
        <xdr:cNvPr id="628" name="円/楕円 627"/>
        <xdr:cNvSpPr/>
      </xdr:nvSpPr>
      <xdr:spPr>
        <a:xfrm>
          <a:off x="13652500" y="132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157331</xdr:rowOff>
    </xdr:from>
    <xdr:ext cx="534377" cy="259045"/>
    <xdr:sp macro="" textlink="">
      <xdr:nvSpPr>
        <xdr:cNvPr id="629" name="テキスト ボックス 628"/>
        <xdr:cNvSpPr txBox="1"/>
      </xdr:nvSpPr>
      <xdr:spPr>
        <a:xfrm>
          <a:off x="13436111" y="133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60375</xdr:rowOff>
    </xdr:from>
    <xdr:to>
      <xdr:col>18</xdr:col>
      <xdr:colOff>492125</xdr:colOff>
      <xdr:row>77</xdr:row>
      <xdr:rowOff>161975</xdr:rowOff>
    </xdr:to>
    <xdr:sp macro="" textlink="">
      <xdr:nvSpPr>
        <xdr:cNvPr id="630" name="円/楕円 629"/>
        <xdr:cNvSpPr/>
      </xdr:nvSpPr>
      <xdr:spPr>
        <a:xfrm>
          <a:off x="12763500" y="132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153102</xdr:rowOff>
    </xdr:from>
    <xdr:ext cx="534377" cy="259045"/>
    <xdr:sp macro="" textlink="">
      <xdr:nvSpPr>
        <xdr:cNvPr id="631" name="テキスト ボックス 630"/>
        <xdr:cNvSpPr txBox="1"/>
      </xdr:nvSpPr>
      <xdr:spPr>
        <a:xfrm>
          <a:off x="12547111" y="133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151905</xdr:rowOff>
    </xdr:from>
    <xdr:to>
      <xdr:col>23</xdr:col>
      <xdr:colOff>517525</xdr:colOff>
      <xdr:row>98</xdr:row>
      <xdr:rowOff>673</xdr:rowOff>
    </xdr:to>
    <xdr:cxnSp macro="">
      <xdr:nvCxnSpPr>
        <xdr:cNvPr id="660" name="直線コネクタ 659"/>
        <xdr:cNvCxnSpPr/>
      </xdr:nvCxnSpPr>
      <xdr:spPr>
        <a:xfrm flipV="1">
          <a:off x="15481300" y="16782555"/>
          <a:ext cx="8382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673</xdr:rowOff>
    </xdr:from>
    <xdr:to>
      <xdr:col>22</xdr:col>
      <xdr:colOff>365125</xdr:colOff>
      <xdr:row>98</xdr:row>
      <xdr:rowOff>7734</xdr:rowOff>
    </xdr:to>
    <xdr:cxnSp macro="">
      <xdr:nvCxnSpPr>
        <xdr:cNvPr id="663" name="直線コネクタ 662"/>
        <xdr:cNvCxnSpPr/>
      </xdr:nvCxnSpPr>
      <xdr:spPr>
        <a:xfrm flipV="1">
          <a:off x="14592300" y="16802773"/>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7734</xdr:rowOff>
    </xdr:from>
    <xdr:to>
      <xdr:col>21</xdr:col>
      <xdr:colOff>161925</xdr:colOff>
      <xdr:row>98</xdr:row>
      <xdr:rowOff>9500</xdr:rowOff>
    </xdr:to>
    <xdr:cxnSp macro="">
      <xdr:nvCxnSpPr>
        <xdr:cNvPr id="666" name="直線コネクタ 665"/>
        <xdr:cNvCxnSpPr/>
      </xdr:nvCxnSpPr>
      <xdr:spPr>
        <a:xfrm flipV="1">
          <a:off x="13703300" y="1680983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9500</xdr:rowOff>
    </xdr:from>
    <xdr:to>
      <xdr:col>19</xdr:col>
      <xdr:colOff>644525</xdr:colOff>
      <xdr:row>98</xdr:row>
      <xdr:rowOff>85916</xdr:rowOff>
    </xdr:to>
    <xdr:cxnSp macro="">
      <xdr:nvCxnSpPr>
        <xdr:cNvPr id="669" name="直線コネクタ 668"/>
        <xdr:cNvCxnSpPr/>
      </xdr:nvCxnSpPr>
      <xdr:spPr>
        <a:xfrm flipV="1">
          <a:off x="12814300" y="16811600"/>
          <a:ext cx="889000" cy="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101105</xdr:rowOff>
    </xdr:from>
    <xdr:to>
      <xdr:col>23</xdr:col>
      <xdr:colOff>568325</xdr:colOff>
      <xdr:row>98</xdr:row>
      <xdr:rowOff>31255</xdr:rowOff>
    </xdr:to>
    <xdr:sp macro="" textlink="">
      <xdr:nvSpPr>
        <xdr:cNvPr id="679" name="円/楕円 678"/>
        <xdr:cNvSpPr/>
      </xdr:nvSpPr>
      <xdr:spPr>
        <a:xfrm>
          <a:off x="16268700" y="1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123982</xdr:rowOff>
    </xdr:from>
    <xdr:ext cx="534377" cy="259045"/>
    <xdr:sp macro="" textlink="">
      <xdr:nvSpPr>
        <xdr:cNvPr id="680" name="積立金該当値テキスト"/>
        <xdr:cNvSpPr txBox="1"/>
      </xdr:nvSpPr>
      <xdr:spPr>
        <a:xfrm>
          <a:off x="16370300" y="165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121323</xdr:rowOff>
    </xdr:from>
    <xdr:to>
      <xdr:col>22</xdr:col>
      <xdr:colOff>415925</xdr:colOff>
      <xdr:row>98</xdr:row>
      <xdr:rowOff>51473</xdr:rowOff>
    </xdr:to>
    <xdr:sp macro="" textlink="">
      <xdr:nvSpPr>
        <xdr:cNvPr id="681" name="円/楕円 680"/>
        <xdr:cNvSpPr/>
      </xdr:nvSpPr>
      <xdr:spPr>
        <a:xfrm>
          <a:off x="15430500" y="167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68000</xdr:rowOff>
    </xdr:from>
    <xdr:ext cx="534377" cy="259045"/>
    <xdr:sp macro="" textlink="">
      <xdr:nvSpPr>
        <xdr:cNvPr id="682" name="テキスト ボックス 681"/>
        <xdr:cNvSpPr txBox="1"/>
      </xdr:nvSpPr>
      <xdr:spPr>
        <a:xfrm>
          <a:off x="15214111" y="165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128384</xdr:rowOff>
    </xdr:from>
    <xdr:to>
      <xdr:col>21</xdr:col>
      <xdr:colOff>212725</xdr:colOff>
      <xdr:row>98</xdr:row>
      <xdr:rowOff>58534</xdr:rowOff>
    </xdr:to>
    <xdr:sp macro="" textlink="">
      <xdr:nvSpPr>
        <xdr:cNvPr id="683" name="円/楕円 682"/>
        <xdr:cNvSpPr/>
      </xdr:nvSpPr>
      <xdr:spPr>
        <a:xfrm>
          <a:off x="14541500" y="167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49661</xdr:rowOff>
    </xdr:from>
    <xdr:ext cx="534377" cy="259045"/>
    <xdr:sp macro="" textlink="">
      <xdr:nvSpPr>
        <xdr:cNvPr id="684" name="テキスト ボックス 683"/>
        <xdr:cNvSpPr txBox="1"/>
      </xdr:nvSpPr>
      <xdr:spPr>
        <a:xfrm>
          <a:off x="14325111" y="1685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130150</xdr:rowOff>
    </xdr:from>
    <xdr:to>
      <xdr:col>20</xdr:col>
      <xdr:colOff>9525</xdr:colOff>
      <xdr:row>98</xdr:row>
      <xdr:rowOff>60300</xdr:rowOff>
    </xdr:to>
    <xdr:sp macro="" textlink="">
      <xdr:nvSpPr>
        <xdr:cNvPr id="685" name="円/楕円 684"/>
        <xdr:cNvSpPr/>
      </xdr:nvSpPr>
      <xdr:spPr>
        <a:xfrm>
          <a:off x="13652500" y="167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51427</xdr:rowOff>
    </xdr:from>
    <xdr:ext cx="534377" cy="259045"/>
    <xdr:sp macro="" textlink="">
      <xdr:nvSpPr>
        <xdr:cNvPr id="686" name="テキスト ボックス 685"/>
        <xdr:cNvSpPr txBox="1"/>
      </xdr:nvSpPr>
      <xdr:spPr>
        <a:xfrm>
          <a:off x="13436111" y="168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35116</xdr:rowOff>
    </xdr:from>
    <xdr:to>
      <xdr:col>18</xdr:col>
      <xdr:colOff>492125</xdr:colOff>
      <xdr:row>98</xdr:row>
      <xdr:rowOff>136716</xdr:rowOff>
    </xdr:to>
    <xdr:sp macro="" textlink="">
      <xdr:nvSpPr>
        <xdr:cNvPr id="687" name="円/楕円 686"/>
        <xdr:cNvSpPr/>
      </xdr:nvSpPr>
      <xdr:spPr>
        <a:xfrm>
          <a:off x="12763500" y="1683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127843</xdr:rowOff>
    </xdr:from>
    <xdr:ext cx="534377" cy="259045"/>
    <xdr:sp macro="" textlink="">
      <xdr:nvSpPr>
        <xdr:cNvPr id="688" name="テキスト ボックス 687"/>
        <xdr:cNvSpPr txBox="1"/>
      </xdr:nvSpPr>
      <xdr:spPr>
        <a:xfrm>
          <a:off x="12547111" y="169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133117</xdr:rowOff>
    </xdr:from>
    <xdr:to>
      <xdr:col>32</xdr:col>
      <xdr:colOff>187325</xdr:colOff>
      <xdr:row>57</xdr:row>
      <xdr:rowOff>163292</xdr:rowOff>
    </xdr:to>
    <xdr:cxnSp macro="">
      <xdr:nvCxnSpPr>
        <xdr:cNvPr id="774" name="直線コネクタ 773"/>
        <xdr:cNvCxnSpPr/>
      </xdr:nvCxnSpPr>
      <xdr:spPr>
        <a:xfrm flipV="1">
          <a:off x="21323300" y="9905767"/>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162743</xdr:rowOff>
    </xdr:from>
    <xdr:to>
      <xdr:col>31</xdr:col>
      <xdr:colOff>34925</xdr:colOff>
      <xdr:row>57</xdr:row>
      <xdr:rowOff>163292</xdr:rowOff>
    </xdr:to>
    <xdr:cxnSp macro="">
      <xdr:nvCxnSpPr>
        <xdr:cNvPr id="777" name="直線コネクタ 776"/>
        <xdr:cNvCxnSpPr/>
      </xdr:nvCxnSpPr>
      <xdr:spPr>
        <a:xfrm>
          <a:off x="20434300" y="993539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162468</xdr:rowOff>
    </xdr:from>
    <xdr:to>
      <xdr:col>29</xdr:col>
      <xdr:colOff>517525</xdr:colOff>
      <xdr:row>57</xdr:row>
      <xdr:rowOff>162743</xdr:rowOff>
    </xdr:to>
    <xdr:cxnSp macro="">
      <xdr:nvCxnSpPr>
        <xdr:cNvPr id="780" name="直線コネクタ 779"/>
        <xdr:cNvCxnSpPr/>
      </xdr:nvCxnSpPr>
      <xdr:spPr>
        <a:xfrm>
          <a:off x="19545300" y="993511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158445</xdr:rowOff>
    </xdr:from>
    <xdr:to>
      <xdr:col>28</xdr:col>
      <xdr:colOff>314325</xdr:colOff>
      <xdr:row>57</xdr:row>
      <xdr:rowOff>162468</xdr:rowOff>
    </xdr:to>
    <xdr:cxnSp macro="">
      <xdr:nvCxnSpPr>
        <xdr:cNvPr id="783" name="直線コネクタ 782"/>
        <xdr:cNvCxnSpPr/>
      </xdr:nvCxnSpPr>
      <xdr:spPr>
        <a:xfrm>
          <a:off x="18656300" y="993109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82317</xdr:rowOff>
    </xdr:from>
    <xdr:to>
      <xdr:col>32</xdr:col>
      <xdr:colOff>238125</xdr:colOff>
      <xdr:row>58</xdr:row>
      <xdr:rowOff>12467</xdr:rowOff>
    </xdr:to>
    <xdr:sp macro="" textlink="">
      <xdr:nvSpPr>
        <xdr:cNvPr id="793" name="円/楕円 792"/>
        <xdr:cNvSpPr/>
      </xdr:nvSpPr>
      <xdr:spPr>
        <a:xfrm>
          <a:off x="22110700" y="985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105194</xdr:rowOff>
    </xdr:from>
    <xdr:ext cx="469744" cy="259045"/>
    <xdr:sp macro="" textlink="">
      <xdr:nvSpPr>
        <xdr:cNvPr id="794" name="貸付金該当値テキスト"/>
        <xdr:cNvSpPr txBox="1"/>
      </xdr:nvSpPr>
      <xdr:spPr>
        <a:xfrm>
          <a:off x="22212300" y="970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112492</xdr:rowOff>
    </xdr:from>
    <xdr:to>
      <xdr:col>31</xdr:col>
      <xdr:colOff>85725</xdr:colOff>
      <xdr:row>58</xdr:row>
      <xdr:rowOff>42642</xdr:rowOff>
    </xdr:to>
    <xdr:sp macro="" textlink="">
      <xdr:nvSpPr>
        <xdr:cNvPr id="795" name="円/楕円 794"/>
        <xdr:cNvSpPr/>
      </xdr:nvSpPr>
      <xdr:spPr>
        <a:xfrm>
          <a:off x="21272500" y="98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59169</xdr:rowOff>
    </xdr:from>
    <xdr:ext cx="469744" cy="259045"/>
    <xdr:sp macro="" textlink="">
      <xdr:nvSpPr>
        <xdr:cNvPr id="796" name="テキスト ボックス 795"/>
        <xdr:cNvSpPr txBox="1"/>
      </xdr:nvSpPr>
      <xdr:spPr>
        <a:xfrm>
          <a:off x="21088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111943</xdr:rowOff>
    </xdr:from>
    <xdr:to>
      <xdr:col>29</xdr:col>
      <xdr:colOff>568325</xdr:colOff>
      <xdr:row>58</xdr:row>
      <xdr:rowOff>42093</xdr:rowOff>
    </xdr:to>
    <xdr:sp macro="" textlink="">
      <xdr:nvSpPr>
        <xdr:cNvPr id="797" name="円/楕円 796"/>
        <xdr:cNvSpPr/>
      </xdr:nvSpPr>
      <xdr:spPr>
        <a:xfrm>
          <a:off x="20383500" y="9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58620</xdr:rowOff>
    </xdr:from>
    <xdr:ext cx="469744" cy="259045"/>
    <xdr:sp macro="" textlink="">
      <xdr:nvSpPr>
        <xdr:cNvPr id="798" name="テキスト ボックス 797"/>
        <xdr:cNvSpPr txBox="1"/>
      </xdr:nvSpPr>
      <xdr:spPr>
        <a:xfrm>
          <a:off x="20199427" y="965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111668</xdr:rowOff>
    </xdr:from>
    <xdr:to>
      <xdr:col>28</xdr:col>
      <xdr:colOff>365125</xdr:colOff>
      <xdr:row>58</xdr:row>
      <xdr:rowOff>41818</xdr:rowOff>
    </xdr:to>
    <xdr:sp macro="" textlink="">
      <xdr:nvSpPr>
        <xdr:cNvPr id="799" name="円/楕円 798"/>
        <xdr:cNvSpPr/>
      </xdr:nvSpPr>
      <xdr:spPr>
        <a:xfrm>
          <a:off x="19494500" y="98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32945</xdr:rowOff>
    </xdr:from>
    <xdr:ext cx="469744" cy="259045"/>
    <xdr:sp macro="" textlink="">
      <xdr:nvSpPr>
        <xdr:cNvPr id="800" name="テキスト ボックス 799"/>
        <xdr:cNvSpPr txBox="1"/>
      </xdr:nvSpPr>
      <xdr:spPr>
        <a:xfrm>
          <a:off x="19310427" y="997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107645</xdr:rowOff>
    </xdr:from>
    <xdr:to>
      <xdr:col>27</xdr:col>
      <xdr:colOff>161925</xdr:colOff>
      <xdr:row>58</xdr:row>
      <xdr:rowOff>37795</xdr:rowOff>
    </xdr:to>
    <xdr:sp macro="" textlink="">
      <xdr:nvSpPr>
        <xdr:cNvPr id="801" name="円/楕円 800"/>
        <xdr:cNvSpPr/>
      </xdr:nvSpPr>
      <xdr:spPr>
        <a:xfrm>
          <a:off x="18605500" y="98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28922</xdr:rowOff>
    </xdr:from>
    <xdr:ext cx="469744" cy="259045"/>
    <xdr:sp macro="" textlink="">
      <xdr:nvSpPr>
        <xdr:cNvPr id="802" name="テキスト ボックス 801"/>
        <xdr:cNvSpPr txBox="1"/>
      </xdr:nvSpPr>
      <xdr:spPr>
        <a:xfrm>
          <a:off x="18421427" y="99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18484</xdr:rowOff>
    </xdr:from>
    <xdr:to>
      <xdr:col>32</xdr:col>
      <xdr:colOff>187325</xdr:colOff>
      <xdr:row>77</xdr:row>
      <xdr:rowOff>129451</xdr:rowOff>
    </xdr:to>
    <xdr:cxnSp macro="">
      <xdr:nvCxnSpPr>
        <xdr:cNvPr id="832" name="直線コネクタ 831"/>
        <xdr:cNvCxnSpPr/>
      </xdr:nvCxnSpPr>
      <xdr:spPr>
        <a:xfrm flipV="1">
          <a:off x="21323300" y="13220134"/>
          <a:ext cx="8382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129451</xdr:rowOff>
    </xdr:from>
    <xdr:to>
      <xdr:col>31</xdr:col>
      <xdr:colOff>34925</xdr:colOff>
      <xdr:row>77</xdr:row>
      <xdr:rowOff>161703</xdr:rowOff>
    </xdr:to>
    <xdr:cxnSp macro="">
      <xdr:nvCxnSpPr>
        <xdr:cNvPr id="835" name="直線コネクタ 834"/>
        <xdr:cNvCxnSpPr/>
      </xdr:nvCxnSpPr>
      <xdr:spPr>
        <a:xfrm flipV="1">
          <a:off x="20434300" y="13331101"/>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161703</xdr:rowOff>
    </xdr:from>
    <xdr:to>
      <xdr:col>29</xdr:col>
      <xdr:colOff>517525</xdr:colOff>
      <xdr:row>78</xdr:row>
      <xdr:rowOff>50088</xdr:rowOff>
    </xdr:to>
    <xdr:cxnSp macro="">
      <xdr:nvCxnSpPr>
        <xdr:cNvPr id="838" name="直線コネクタ 837"/>
        <xdr:cNvCxnSpPr/>
      </xdr:nvCxnSpPr>
      <xdr:spPr>
        <a:xfrm flipV="1">
          <a:off x="19545300" y="13363353"/>
          <a:ext cx="889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50088</xdr:rowOff>
    </xdr:from>
    <xdr:to>
      <xdr:col>28</xdr:col>
      <xdr:colOff>314325</xdr:colOff>
      <xdr:row>78</xdr:row>
      <xdr:rowOff>67139</xdr:rowOff>
    </xdr:to>
    <xdr:cxnSp macro="">
      <xdr:nvCxnSpPr>
        <xdr:cNvPr id="841" name="直線コネクタ 840"/>
        <xdr:cNvCxnSpPr/>
      </xdr:nvCxnSpPr>
      <xdr:spPr>
        <a:xfrm flipV="1">
          <a:off x="18656300" y="13423188"/>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139134</xdr:rowOff>
    </xdr:from>
    <xdr:to>
      <xdr:col>32</xdr:col>
      <xdr:colOff>238125</xdr:colOff>
      <xdr:row>77</xdr:row>
      <xdr:rowOff>69284</xdr:rowOff>
    </xdr:to>
    <xdr:sp macro="" textlink="">
      <xdr:nvSpPr>
        <xdr:cNvPr id="851" name="円/楕円 850"/>
        <xdr:cNvSpPr/>
      </xdr:nvSpPr>
      <xdr:spPr>
        <a:xfrm>
          <a:off x="22110700" y="13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117561</xdr:rowOff>
    </xdr:from>
    <xdr:ext cx="534377" cy="259045"/>
    <xdr:sp macro="" textlink="">
      <xdr:nvSpPr>
        <xdr:cNvPr id="852" name="繰出金該当値テキスト"/>
        <xdr:cNvSpPr txBox="1"/>
      </xdr:nvSpPr>
      <xdr:spPr>
        <a:xfrm>
          <a:off x="22212300" y="131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78651</xdr:rowOff>
    </xdr:from>
    <xdr:to>
      <xdr:col>31</xdr:col>
      <xdr:colOff>85725</xdr:colOff>
      <xdr:row>78</xdr:row>
      <xdr:rowOff>8801</xdr:rowOff>
    </xdr:to>
    <xdr:sp macro="" textlink="">
      <xdr:nvSpPr>
        <xdr:cNvPr id="853" name="円/楕円 852"/>
        <xdr:cNvSpPr/>
      </xdr:nvSpPr>
      <xdr:spPr>
        <a:xfrm>
          <a:off x="212725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171378</xdr:rowOff>
    </xdr:from>
    <xdr:ext cx="534377" cy="259045"/>
    <xdr:sp macro="" textlink="">
      <xdr:nvSpPr>
        <xdr:cNvPr id="854" name="テキスト ボックス 853"/>
        <xdr:cNvSpPr txBox="1"/>
      </xdr:nvSpPr>
      <xdr:spPr>
        <a:xfrm>
          <a:off x="21056111"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110903</xdr:rowOff>
    </xdr:from>
    <xdr:to>
      <xdr:col>29</xdr:col>
      <xdr:colOff>568325</xdr:colOff>
      <xdr:row>78</xdr:row>
      <xdr:rowOff>41053</xdr:rowOff>
    </xdr:to>
    <xdr:sp macro="" textlink="">
      <xdr:nvSpPr>
        <xdr:cNvPr id="855" name="円/楕円 854"/>
        <xdr:cNvSpPr/>
      </xdr:nvSpPr>
      <xdr:spPr>
        <a:xfrm>
          <a:off x="20383500" y="13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32180</xdr:rowOff>
    </xdr:from>
    <xdr:ext cx="534377" cy="259045"/>
    <xdr:sp macro="" textlink="">
      <xdr:nvSpPr>
        <xdr:cNvPr id="856" name="テキスト ボックス 855"/>
        <xdr:cNvSpPr txBox="1"/>
      </xdr:nvSpPr>
      <xdr:spPr>
        <a:xfrm>
          <a:off x="20167111" y="134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170738</xdr:rowOff>
    </xdr:from>
    <xdr:to>
      <xdr:col>28</xdr:col>
      <xdr:colOff>365125</xdr:colOff>
      <xdr:row>78</xdr:row>
      <xdr:rowOff>100888</xdr:rowOff>
    </xdr:to>
    <xdr:sp macro="" textlink="">
      <xdr:nvSpPr>
        <xdr:cNvPr id="857" name="円/楕円 856"/>
        <xdr:cNvSpPr/>
      </xdr:nvSpPr>
      <xdr:spPr>
        <a:xfrm>
          <a:off x="19494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92015</xdr:rowOff>
    </xdr:from>
    <xdr:ext cx="534377" cy="259045"/>
    <xdr:sp macro="" textlink="">
      <xdr:nvSpPr>
        <xdr:cNvPr id="858" name="テキスト ボックス 857"/>
        <xdr:cNvSpPr txBox="1"/>
      </xdr:nvSpPr>
      <xdr:spPr>
        <a:xfrm>
          <a:off x="19278111" y="134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16339</xdr:rowOff>
    </xdr:from>
    <xdr:to>
      <xdr:col>27</xdr:col>
      <xdr:colOff>161925</xdr:colOff>
      <xdr:row>78</xdr:row>
      <xdr:rowOff>117939</xdr:rowOff>
    </xdr:to>
    <xdr:sp macro="" textlink="">
      <xdr:nvSpPr>
        <xdr:cNvPr id="859" name="円/楕円 858"/>
        <xdr:cNvSpPr/>
      </xdr:nvSpPr>
      <xdr:spPr>
        <a:xfrm>
          <a:off x="18605500" y="133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109066</xdr:rowOff>
    </xdr:from>
    <xdr:ext cx="534377" cy="259045"/>
    <xdr:sp macro="" textlink="">
      <xdr:nvSpPr>
        <xdr:cNvPr id="860" name="テキスト ボックス 859"/>
        <xdr:cNvSpPr txBox="1"/>
      </xdr:nvSpPr>
      <xdr:spPr>
        <a:xfrm>
          <a:off x="18389111" y="134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ゴシック" panose="020B0609070205080204" pitchFamily="49" charset="-128"/>
              <a:ea typeface="ＭＳ ゴシック" panose="020B0609070205080204" pitchFamily="49" charset="-128"/>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268,242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年度決算で住民一人当たり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53,123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円であり、平成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値に比較的近い額で推移してきている。これは保育所を６箇所、児童館を５箇所、それぞれ備えていることや、消防署を町単独で備えていること等により、とりわけ民生部門や消防部門で人件費が多くなっている事が主な要因である。今後も引き続き更なる削減計画を実行する等、より適正な給与水準の維持に努める。</a:t>
          </a: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人件費に次いで大きな構成項目である扶助費については、平成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年度決算で住民一人当たり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48,512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円であり、平成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値に近い額で推移してきている。これは福祉施策を進めている結果であると思われるが、財政状況の厳しい折、財政を圧迫する上昇傾向に歯止めをかけるよう、今後は見直しについて検討する必要がある。</a:t>
          </a: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繰出金については、類似団体内平均値を下回っているものの、年々上昇している。これは、平成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事業を開始した公共下水道事業特別会計への繰出金が、公共下水道事業の進捗に伴い増加していることが主な要因となっている。特別会計においては、独立採算制の原則に返った事業全体の見直しを推進するとともに、特別会計への繰出基準を検討し、一般会計同様に経常経費の見直しを図ることにより、特別会計への繰出金の抑制を図る必要がある。</a:t>
          </a: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また、補助費等及び普通建設事業費については、類似団体内平均値のおよそ半分程度の額での推移となっているが、これは、経常的な補助金・負担金等の整理合理化を進めてきたことや、環境事務組合への負担金の減少により補助費等の額が低く抑えられていること、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年度までに各小中学校の耐震化事業や蟹江南保育所改築事業等の大規模な建設事業を終えていることにより、平成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年度以降は普通建設事業費が低く抑えられていることが要因となっている。今後も引き続き、事務事業等の歳出の徹底的な見直しと、第</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次蟹江町総合計画に沿った施策の重点化の両立に努め、活力あるまちづくりを展開しつつ、行政の効率化に努めることにより、更に財政の健全化を図る。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37,755
36,738
11.09
10,561,630
10,127,505
389,181
6,940,928
8,409,086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111615</xdr:rowOff>
    </xdr:from>
    <xdr:to>
      <xdr:col>6</xdr:col>
      <xdr:colOff>511175</xdr:colOff>
      <xdr:row>36</xdr:row>
      <xdr:rowOff>65895</xdr:rowOff>
    </xdr:to>
    <xdr:cxnSp macro="">
      <xdr:nvCxnSpPr>
        <xdr:cNvPr id="63" name="直線コネクタ 62"/>
        <xdr:cNvCxnSpPr/>
      </xdr:nvCxnSpPr>
      <xdr:spPr>
        <a:xfrm>
          <a:off x="3797300" y="611236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111615</xdr:rowOff>
    </xdr:from>
    <xdr:to>
      <xdr:col>5</xdr:col>
      <xdr:colOff>358775</xdr:colOff>
      <xdr:row>37</xdr:row>
      <xdr:rowOff>31605</xdr:rowOff>
    </xdr:to>
    <xdr:cxnSp macro="">
      <xdr:nvCxnSpPr>
        <xdr:cNvPr id="66" name="直線コネクタ 65"/>
        <xdr:cNvCxnSpPr/>
      </xdr:nvCxnSpPr>
      <xdr:spPr>
        <a:xfrm flipV="1">
          <a:off x="2908300" y="611236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31605</xdr:rowOff>
    </xdr:from>
    <xdr:to>
      <xdr:col>4</xdr:col>
      <xdr:colOff>155575</xdr:colOff>
      <xdr:row>37</xdr:row>
      <xdr:rowOff>64262</xdr:rowOff>
    </xdr:to>
    <xdr:cxnSp macro="">
      <xdr:nvCxnSpPr>
        <xdr:cNvPr id="69" name="直線コネクタ 68"/>
        <xdr:cNvCxnSpPr/>
      </xdr:nvCxnSpPr>
      <xdr:spPr>
        <a:xfrm flipV="1">
          <a:off x="2019300" y="63752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140027</xdr:rowOff>
    </xdr:from>
    <xdr:to>
      <xdr:col>2</xdr:col>
      <xdr:colOff>638175</xdr:colOff>
      <xdr:row>37</xdr:row>
      <xdr:rowOff>64262</xdr:rowOff>
    </xdr:to>
    <xdr:cxnSp macro="">
      <xdr:nvCxnSpPr>
        <xdr:cNvPr id="72" name="直線コネクタ 71"/>
        <xdr:cNvCxnSpPr/>
      </xdr:nvCxnSpPr>
      <xdr:spPr>
        <a:xfrm>
          <a:off x="1130300" y="6140777"/>
          <a:ext cx="889000" cy="26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15095</xdr:rowOff>
    </xdr:from>
    <xdr:to>
      <xdr:col>6</xdr:col>
      <xdr:colOff>561975</xdr:colOff>
      <xdr:row>36</xdr:row>
      <xdr:rowOff>116695</xdr:rowOff>
    </xdr:to>
    <xdr:sp macro="" textlink="">
      <xdr:nvSpPr>
        <xdr:cNvPr id="82" name="円/楕円 81"/>
        <xdr:cNvSpPr/>
      </xdr:nvSpPr>
      <xdr:spPr>
        <a:xfrm>
          <a:off x="4584700" y="61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164972</xdr:rowOff>
    </xdr:from>
    <xdr:ext cx="469744" cy="259045"/>
    <xdr:sp macro="" textlink="">
      <xdr:nvSpPr>
        <xdr:cNvPr id="83" name="議会費該当値テキスト"/>
        <xdr:cNvSpPr txBox="1"/>
      </xdr:nvSpPr>
      <xdr:spPr>
        <a:xfrm>
          <a:off x="4686300" y="616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60815</xdr:rowOff>
    </xdr:from>
    <xdr:to>
      <xdr:col>5</xdr:col>
      <xdr:colOff>409575</xdr:colOff>
      <xdr:row>35</xdr:row>
      <xdr:rowOff>162415</xdr:rowOff>
    </xdr:to>
    <xdr:sp macro="" textlink="">
      <xdr:nvSpPr>
        <xdr:cNvPr id="84" name="円/楕円 83"/>
        <xdr:cNvSpPr/>
      </xdr:nvSpPr>
      <xdr:spPr>
        <a:xfrm>
          <a:off x="3746500" y="6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153542</xdr:rowOff>
    </xdr:from>
    <xdr:ext cx="469744" cy="259045"/>
    <xdr:sp macro="" textlink="">
      <xdr:nvSpPr>
        <xdr:cNvPr id="85" name="テキスト ボックス 84"/>
        <xdr:cNvSpPr txBox="1"/>
      </xdr:nvSpPr>
      <xdr:spPr>
        <a:xfrm>
          <a:off x="3562427" y="615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152255</xdr:rowOff>
    </xdr:from>
    <xdr:to>
      <xdr:col>4</xdr:col>
      <xdr:colOff>206375</xdr:colOff>
      <xdr:row>37</xdr:row>
      <xdr:rowOff>82405</xdr:rowOff>
    </xdr:to>
    <xdr:sp macro="" textlink="">
      <xdr:nvSpPr>
        <xdr:cNvPr id="86" name="円/楕円 85"/>
        <xdr:cNvSpPr/>
      </xdr:nvSpPr>
      <xdr:spPr>
        <a:xfrm>
          <a:off x="28575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73532</xdr:rowOff>
    </xdr:from>
    <xdr:ext cx="469744" cy="259045"/>
    <xdr:sp macro="" textlink="">
      <xdr:nvSpPr>
        <xdr:cNvPr id="87" name="テキスト ボックス 86"/>
        <xdr:cNvSpPr txBox="1"/>
      </xdr:nvSpPr>
      <xdr:spPr>
        <a:xfrm>
          <a:off x="2673427" y="64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13462</xdr:rowOff>
    </xdr:from>
    <xdr:to>
      <xdr:col>3</xdr:col>
      <xdr:colOff>3175</xdr:colOff>
      <xdr:row>37</xdr:row>
      <xdr:rowOff>115062</xdr:rowOff>
    </xdr:to>
    <xdr:sp macro="" textlink="">
      <xdr:nvSpPr>
        <xdr:cNvPr id="88" name="円/楕円 87"/>
        <xdr:cNvSpPr/>
      </xdr:nvSpPr>
      <xdr:spPr>
        <a:xfrm>
          <a:off x="1968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106189</xdr:rowOff>
    </xdr:from>
    <xdr:ext cx="469744" cy="259045"/>
    <xdr:sp macro="" textlink="">
      <xdr:nvSpPr>
        <xdr:cNvPr id="89" name="テキスト ボックス 88"/>
        <xdr:cNvSpPr txBox="1"/>
      </xdr:nvSpPr>
      <xdr:spPr>
        <a:xfrm>
          <a:off x="178442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89227</xdr:rowOff>
    </xdr:from>
    <xdr:to>
      <xdr:col>1</xdr:col>
      <xdr:colOff>485775</xdr:colOff>
      <xdr:row>36</xdr:row>
      <xdr:rowOff>19377</xdr:rowOff>
    </xdr:to>
    <xdr:sp macro="" textlink="">
      <xdr:nvSpPr>
        <xdr:cNvPr id="90" name="円/楕円 89"/>
        <xdr:cNvSpPr/>
      </xdr:nvSpPr>
      <xdr:spPr>
        <a:xfrm>
          <a:off x="1079500" y="60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10504</xdr:rowOff>
    </xdr:from>
    <xdr:ext cx="469744" cy="259045"/>
    <xdr:sp macro="" textlink="">
      <xdr:nvSpPr>
        <xdr:cNvPr id="91" name="テキスト ボックス 90"/>
        <xdr:cNvSpPr txBox="1"/>
      </xdr:nvSpPr>
      <xdr:spPr>
        <a:xfrm>
          <a:off x="895427" y="618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12881</xdr:rowOff>
    </xdr:from>
    <xdr:to>
      <xdr:col>6</xdr:col>
      <xdr:colOff>511175</xdr:colOff>
      <xdr:row>57</xdr:row>
      <xdr:rowOff>54874</xdr:rowOff>
    </xdr:to>
    <xdr:cxnSp macro="">
      <xdr:nvCxnSpPr>
        <xdr:cNvPr id="120" name="直線コネクタ 119"/>
        <xdr:cNvCxnSpPr/>
      </xdr:nvCxnSpPr>
      <xdr:spPr>
        <a:xfrm flipV="1">
          <a:off x="3797300" y="9785531"/>
          <a:ext cx="838200" cy="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54874</xdr:rowOff>
    </xdr:from>
    <xdr:to>
      <xdr:col>5</xdr:col>
      <xdr:colOff>358775</xdr:colOff>
      <xdr:row>57</xdr:row>
      <xdr:rowOff>62921</xdr:rowOff>
    </xdr:to>
    <xdr:cxnSp macro="">
      <xdr:nvCxnSpPr>
        <xdr:cNvPr id="123" name="直線コネクタ 122"/>
        <xdr:cNvCxnSpPr/>
      </xdr:nvCxnSpPr>
      <xdr:spPr>
        <a:xfrm flipV="1">
          <a:off x="2908300" y="9827524"/>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62921</xdr:rowOff>
    </xdr:from>
    <xdr:to>
      <xdr:col>4</xdr:col>
      <xdr:colOff>155575</xdr:colOff>
      <xdr:row>57</xdr:row>
      <xdr:rowOff>65093</xdr:rowOff>
    </xdr:to>
    <xdr:cxnSp macro="">
      <xdr:nvCxnSpPr>
        <xdr:cNvPr id="126" name="直線コネクタ 125"/>
        <xdr:cNvCxnSpPr/>
      </xdr:nvCxnSpPr>
      <xdr:spPr>
        <a:xfrm flipV="1">
          <a:off x="2019300" y="983557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65093</xdr:rowOff>
    </xdr:from>
    <xdr:to>
      <xdr:col>2</xdr:col>
      <xdr:colOff>638175</xdr:colOff>
      <xdr:row>57</xdr:row>
      <xdr:rowOff>86459</xdr:rowOff>
    </xdr:to>
    <xdr:cxnSp macro="">
      <xdr:nvCxnSpPr>
        <xdr:cNvPr id="129" name="直線コネクタ 128"/>
        <xdr:cNvCxnSpPr/>
      </xdr:nvCxnSpPr>
      <xdr:spPr>
        <a:xfrm flipV="1">
          <a:off x="1130300" y="9837743"/>
          <a:ext cx="889000" cy="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133531</xdr:rowOff>
    </xdr:from>
    <xdr:to>
      <xdr:col>6</xdr:col>
      <xdr:colOff>561975</xdr:colOff>
      <xdr:row>57</xdr:row>
      <xdr:rowOff>63681</xdr:rowOff>
    </xdr:to>
    <xdr:sp macro="" textlink="">
      <xdr:nvSpPr>
        <xdr:cNvPr id="139" name="円/楕円 138"/>
        <xdr:cNvSpPr/>
      </xdr:nvSpPr>
      <xdr:spPr>
        <a:xfrm>
          <a:off x="4584700" y="97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111958</xdr:rowOff>
    </xdr:from>
    <xdr:ext cx="534377" cy="259045"/>
    <xdr:sp macro="" textlink="">
      <xdr:nvSpPr>
        <xdr:cNvPr id="140" name="総務費該当値テキスト"/>
        <xdr:cNvSpPr txBox="1"/>
      </xdr:nvSpPr>
      <xdr:spPr>
        <a:xfrm>
          <a:off x="4686300" y="97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4074</xdr:rowOff>
    </xdr:from>
    <xdr:to>
      <xdr:col>5</xdr:col>
      <xdr:colOff>409575</xdr:colOff>
      <xdr:row>57</xdr:row>
      <xdr:rowOff>105674</xdr:rowOff>
    </xdr:to>
    <xdr:sp macro="" textlink="">
      <xdr:nvSpPr>
        <xdr:cNvPr id="141" name="円/楕円 140"/>
        <xdr:cNvSpPr/>
      </xdr:nvSpPr>
      <xdr:spPr>
        <a:xfrm>
          <a:off x="3746500" y="97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96801</xdr:rowOff>
    </xdr:from>
    <xdr:ext cx="534377" cy="259045"/>
    <xdr:sp macro="" textlink="">
      <xdr:nvSpPr>
        <xdr:cNvPr id="142" name="テキスト ボックス 141"/>
        <xdr:cNvSpPr txBox="1"/>
      </xdr:nvSpPr>
      <xdr:spPr>
        <a:xfrm>
          <a:off x="3530111" y="9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12121</xdr:rowOff>
    </xdr:from>
    <xdr:to>
      <xdr:col>4</xdr:col>
      <xdr:colOff>206375</xdr:colOff>
      <xdr:row>57</xdr:row>
      <xdr:rowOff>113721</xdr:rowOff>
    </xdr:to>
    <xdr:sp macro="" textlink="">
      <xdr:nvSpPr>
        <xdr:cNvPr id="143" name="円/楕円 142"/>
        <xdr:cNvSpPr/>
      </xdr:nvSpPr>
      <xdr:spPr>
        <a:xfrm>
          <a:off x="2857500" y="9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104848</xdr:rowOff>
    </xdr:from>
    <xdr:ext cx="534377" cy="259045"/>
    <xdr:sp macro="" textlink="">
      <xdr:nvSpPr>
        <xdr:cNvPr id="144" name="テキスト ボックス 143"/>
        <xdr:cNvSpPr txBox="1"/>
      </xdr:nvSpPr>
      <xdr:spPr>
        <a:xfrm>
          <a:off x="2641111" y="98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14293</xdr:rowOff>
    </xdr:from>
    <xdr:to>
      <xdr:col>3</xdr:col>
      <xdr:colOff>3175</xdr:colOff>
      <xdr:row>57</xdr:row>
      <xdr:rowOff>115893</xdr:rowOff>
    </xdr:to>
    <xdr:sp macro="" textlink="">
      <xdr:nvSpPr>
        <xdr:cNvPr id="145" name="円/楕円 144"/>
        <xdr:cNvSpPr/>
      </xdr:nvSpPr>
      <xdr:spPr>
        <a:xfrm>
          <a:off x="1968500" y="97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107020</xdr:rowOff>
    </xdr:from>
    <xdr:ext cx="534377" cy="259045"/>
    <xdr:sp macro="" textlink="">
      <xdr:nvSpPr>
        <xdr:cNvPr id="146" name="テキスト ボックス 145"/>
        <xdr:cNvSpPr txBox="1"/>
      </xdr:nvSpPr>
      <xdr:spPr>
        <a:xfrm>
          <a:off x="1752111" y="98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35659</xdr:rowOff>
    </xdr:from>
    <xdr:to>
      <xdr:col>1</xdr:col>
      <xdr:colOff>485775</xdr:colOff>
      <xdr:row>57</xdr:row>
      <xdr:rowOff>137259</xdr:rowOff>
    </xdr:to>
    <xdr:sp macro="" textlink="">
      <xdr:nvSpPr>
        <xdr:cNvPr id="147" name="円/楕円 146"/>
        <xdr:cNvSpPr/>
      </xdr:nvSpPr>
      <xdr:spPr>
        <a:xfrm>
          <a:off x="1079500" y="98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128386</xdr:rowOff>
    </xdr:from>
    <xdr:ext cx="534377" cy="259045"/>
    <xdr:sp macro="" textlink="">
      <xdr:nvSpPr>
        <xdr:cNvPr id="148" name="テキスト ボックス 147"/>
        <xdr:cNvSpPr txBox="1"/>
      </xdr:nvSpPr>
      <xdr:spPr>
        <a:xfrm>
          <a:off x="863111" y="990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44419</xdr:rowOff>
    </xdr:from>
    <xdr:to>
      <xdr:col>6</xdr:col>
      <xdr:colOff>511175</xdr:colOff>
      <xdr:row>77</xdr:row>
      <xdr:rowOff>51095</xdr:rowOff>
    </xdr:to>
    <xdr:cxnSp macro="">
      <xdr:nvCxnSpPr>
        <xdr:cNvPr id="178" name="直線コネクタ 177"/>
        <xdr:cNvCxnSpPr/>
      </xdr:nvCxnSpPr>
      <xdr:spPr>
        <a:xfrm flipV="1">
          <a:off x="3797300" y="13246069"/>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39748</xdr:rowOff>
    </xdr:from>
    <xdr:to>
      <xdr:col>5</xdr:col>
      <xdr:colOff>358775</xdr:colOff>
      <xdr:row>77</xdr:row>
      <xdr:rowOff>51095</xdr:rowOff>
    </xdr:to>
    <xdr:cxnSp macro="">
      <xdr:nvCxnSpPr>
        <xdr:cNvPr id="181" name="直線コネクタ 180"/>
        <xdr:cNvCxnSpPr/>
      </xdr:nvCxnSpPr>
      <xdr:spPr>
        <a:xfrm>
          <a:off x="2908300" y="13241398"/>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39748</xdr:rowOff>
    </xdr:from>
    <xdr:to>
      <xdr:col>4</xdr:col>
      <xdr:colOff>155575</xdr:colOff>
      <xdr:row>77</xdr:row>
      <xdr:rowOff>106728</xdr:rowOff>
    </xdr:to>
    <xdr:cxnSp macro="">
      <xdr:nvCxnSpPr>
        <xdr:cNvPr id="184" name="直線コネクタ 183"/>
        <xdr:cNvCxnSpPr/>
      </xdr:nvCxnSpPr>
      <xdr:spPr>
        <a:xfrm flipV="1">
          <a:off x="2019300" y="13241398"/>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142063</xdr:rowOff>
    </xdr:from>
    <xdr:to>
      <xdr:col>2</xdr:col>
      <xdr:colOff>638175</xdr:colOff>
      <xdr:row>77</xdr:row>
      <xdr:rowOff>106728</xdr:rowOff>
    </xdr:to>
    <xdr:cxnSp macro="">
      <xdr:nvCxnSpPr>
        <xdr:cNvPr id="187" name="直線コネクタ 186"/>
        <xdr:cNvCxnSpPr/>
      </xdr:nvCxnSpPr>
      <xdr:spPr>
        <a:xfrm>
          <a:off x="1130300" y="13172263"/>
          <a:ext cx="889000" cy="1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165069</xdr:rowOff>
    </xdr:from>
    <xdr:to>
      <xdr:col>6</xdr:col>
      <xdr:colOff>561975</xdr:colOff>
      <xdr:row>77</xdr:row>
      <xdr:rowOff>95219</xdr:rowOff>
    </xdr:to>
    <xdr:sp macro="" textlink="">
      <xdr:nvSpPr>
        <xdr:cNvPr id="197" name="円/楕円 196"/>
        <xdr:cNvSpPr/>
      </xdr:nvSpPr>
      <xdr:spPr>
        <a:xfrm>
          <a:off x="4584700" y="131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79996</xdr:rowOff>
    </xdr:from>
    <xdr:ext cx="534377" cy="259045"/>
    <xdr:sp macro="" textlink="">
      <xdr:nvSpPr>
        <xdr:cNvPr id="198" name="民生費該当値テキスト"/>
        <xdr:cNvSpPr txBox="1"/>
      </xdr:nvSpPr>
      <xdr:spPr>
        <a:xfrm>
          <a:off x="4686300" y="131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295</xdr:rowOff>
    </xdr:from>
    <xdr:to>
      <xdr:col>5</xdr:col>
      <xdr:colOff>409575</xdr:colOff>
      <xdr:row>77</xdr:row>
      <xdr:rowOff>101895</xdr:rowOff>
    </xdr:to>
    <xdr:sp macro="" textlink="">
      <xdr:nvSpPr>
        <xdr:cNvPr id="199" name="円/楕円 198"/>
        <xdr:cNvSpPr/>
      </xdr:nvSpPr>
      <xdr:spPr>
        <a:xfrm>
          <a:off x="37465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93022</xdr:rowOff>
    </xdr:from>
    <xdr:ext cx="534377" cy="259045"/>
    <xdr:sp macro="" textlink="">
      <xdr:nvSpPr>
        <xdr:cNvPr id="200" name="テキスト ボックス 199"/>
        <xdr:cNvSpPr txBox="1"/>
      </xdr:nvSpPr>
      <xdr:spPr>
        <a:xfrm>
          <a:off x="3530111" y="132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160398</xdr:rowOff>
    </xdr:from>
    <xdr:to>
      <xdr:col>4</xdr:col>
      <xdr:colOff>206375</xdr:colOff>
      <xdr:row>77</xdr:row>
      <xdr:rowOff>90548</xdr:rowOff>
    </xdr:to>
    <xdr:sp macro="" textlink="">
      <xdr:nvSpPr>
        <xdr:cNvPr id="201" name="円/楕円 200"/>
        <xdr:cNvSpPr/>
      </xdr:nvSpPr>
      <xdr:spPr>
        <a:xfrm>
          <a:off x="2857500" y="131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81675</xdr:rowOff>
    </xdr:from>
    <xdr:ext cx="534377" cy="259045"/>
    <xdr:sp macro="" textlink="">
      <xdr:nvSpPr>
        <xdr:cNvPr id="202" name="テキスト ボックス 201"/>
        <xdr:cNvSpPr txBox="1"/>
      </xdr:nvSpPr>
      <xdr:spPr>
        <a:xfrm>
          <a:off x="2641111" y="132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55928</xdr:rowOff>
    </xdr:from>
    <xdr:to>
      <xdr:col>3</xdr:col>
      <xdr:colOff>3175</xdr:colOff>
      <xdr:row>77</xdr:row>
      <xdr:rowOff>157528</xdr:rowOff>
    </xdr:to>
    <xdr:sp macro="" textlink="">
      <xdr:nvSpPr>
        <xdr:cNvPr id="203" name="円/楕円 202"/>
        <xdr:cNvSpPr/>
      </xdr:nvSpPr>
      <xdr:spPr>
        <a:xfrm>
          <a:off x="1968500" y="132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148655</xdr:rowOff>
    </xdr:from>
    <xdr:ext cx="534377" cy="259045"/>
    <xdr:sp macro="" textlink="">
      <xdr:nvSpPr>
        <xdr:cNvPr id="204" name="テキスト ボックス 203"/>
        <xdr:cNvSpPr txBox="1"/>
      </xdr:nvSpPr>
      <xdr:spPr>
        <a:xfrm>
          <a:off x="1752111" y="1335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91263</xdr:rowOff>
    </xdr:from>
    <xdr:to>
      <xdr:col>1</xdr:col>
      <xdr:colOff>485775</xdr:colOff>
      <xdr:row>77</xdr:row>
      <xdr:rowOff>21413</xdr:rowOff>
    </xdr:to>
    <xdr:sp macro="" textlink="">
      <xdr:nvSpPr>
        <xdr:cNvPr id="205" name="円/楕円 204"/>
        <xdr:cNvSpPr/>
      </xdr:nvSpPr>
      <xdr:spPr>
        <a:xfrm>
          <a:off x="1079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12540</xdr:rowOff>
    </xdr:from>
    <xdr:ext cx="599010" cy="259045"/>
    <xdr:sp macro="" textlink="">
      <xdr:nvSpPr>
        <xdr:cNvPr id="206" name="テキスト ボックス 205"/>
        <xdr:cNvSpPr txBox="1"/>
      </xdr:nvSpPr>
      <xdr:spPr>
        <a:xfrm>
          <a:off x="830794" y="1321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28192</xdr:rowOff>
    </xdr:from>
    <xdr:to>
      <xdr:col>6</xdr:col>
      <xdr:colOff>511175</xdr:colOff>
      <xdr:row>99</xdr:row>
      <xdr:rowOff>31914</xdr:rowOff>
    </xdr:to>
    <xdr:cxnSp macro="">
      <xdr:nvCxnSpPr>
        <xdr:cNvPr id="238" name="直線コネクタ 237"/>
        <xdr:cNvCxnSpPr/>
      </xdr:nvCxnSpPr>
      <xdr:spPr>
        <a:xfrm>
          <a:off x="3797300" y="17001742"/>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170839</xdr:rowOff>
    </xdr:from>
    <xdr:to>
      <xdr:col>5</xdr:col>
      <xdr:colOff>358775</xdr:colOff>
      <xdr:row>99</xdr:row>
      <xdr:rowOff>28192</xdr:rowOff>
    </xdr:to>
    <xdr:cxnSp macro="">
      <xdr:nvCxnSpPr>
        <xdr:cNvPr id="241" name="直線コネクタ 240"/>
        <xdr:cNvCxnSpPr/>
      </xdr:nvCxnSpPr>
      <xdr:spPr>
        <a:xfrm>
          <a:off x="2908300" y="1697293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162544</xdr:rowOff>
    </xdr:from>
    <xdr:to>
      <xdr:col>4</xdr:col>
      <xdr:colOff>155575</xdr:colOff>
      <xdr:row>98</xdr:row>
      <xdr:rowOff>170839</xdr:rowOff>
    </xdr:to>
    <xdr:cxnSp macro="">
      <xdr:nvCxnSpPr>
        <xdr:cNvPr id="244" name="直線コネクタ 243"/>
        <xdr:cNvCxnSpPr/>
      </xdr:nvCxnSpPr>
      <xdr:spPr>
        <a:xfrm>
          <a:off x="2019300" y="16964644"/>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124743</xdr:rowOff>
    </xdr:from>
    <xdr:to>
      <xdr:col>2</xdr:col>
      <xdr:colOff>638175</xdr:colOff>
      <xdr:row>98</xdr:row>
      <xdr:rowOff>162544</xdr:rowOff>
    </xdr:to>
    <xdr:cxnSp macro="">
      <xdr:nvCxnSpPr>
        <xdr:cNvPr id="247" name="直線コネクタ 246"/>
        <xdr:cNvCxnSpPr/>
      </xdr:nvCxnSpPr>
      <xdr:spPr>
        <a:xfrm>
          <a:off x="1130300" y="16926843"/>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152564</xdr:rowOff>
    </xdr:from>
    <xdr:to>
      <xdr:col>6</xdr:col>
      <xdr:colOff>561975</xdr:colOff>
      <xdr:row>99</xdr:row>
      <xdr:rowOff>82714</xdr:rowOff>
    </xdr:to>
    <xdr:sp macro="" textlink="">
      <xdr:nvSpPr>
        <xdr:cNvPr id="257" name="円/楕円 256"/>
        <xdr:cNvSpPr/>
      </xdr:nvSpPr>
      <xdr:spPr>
        <a:xfrm>
          <a:off x="4584700" y="16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67491</xdr:rowOff>
    </xdr:from>
    <xdr:ext cx="534377" cy="259045"/>
    <xdr:sp macro="" textlink="">
      <xdr:nvSpPr>
        <xdr:cNvPr id="258" name="衛生費該当値テキスト"/>
        <xdr:cNvSpPr txBox="1"/>
      </xdr:nvSpPr>
      <xdr:spPr>
        <a:xfrm>
          <a:off x="4686300" y="168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148842</xdr:rowOff>
    </xdr:from>
    <xdr:to>
      <xdr:col>5</xdr:col>
      <xdr:colOff>409575</xdr:colOff>
      <xdr:row>99</xdr:row>
      <xdr:rowOff>78992</xdr:rowOff>
    </xdr:to>
    <xdr:sp macro="" textlink="">
      <xdr:nvSpPr>
        <xdr:cNvPr id="259" name="円/楕円 258"/>
        <xdr:cNvSpPr/>
      </xdr:nvSpPr>
      <xdr:spPr>
        <a:xfrm>
          <a:off x="3746500" y="169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70119</xdr:rowOff>
    </xdr:from>
    <xdr:ext cx="534377" cy="259045"/>
    <xdr:sp macro="" textlink="">
      <xdr:nvSpPr>
        <xdr:cNvPr id="260" name="テキスト ボックス 259"/>
        <xdr:cNvSpPr txBox="1"/>
      </xdr:nvSpPr>
      <xdr:spPr>
        <a:xfrm>
          <a:off x="3530111" y="170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120039</xdr:rowOff>
    </xdr:from>
    <xdr:to>
      <xdr:col>4</xdr:col>
      <xdr:colOff>206375</xdr:colOff>
      <xdr:row>99</xdr:row>
      <xdr:rowOff>50189</xdr:rowOff>
    </xdr:to>
    <xdr:sp macro="" textlink="">
      <xdr:nvSpPr>
        <xdr:cNvPr id="261" name="円/楕円 260"/>
        <xdr:cNvSpPr/>
      </xdr:nvSpPr>
      <xdr:spPr>
        <a:xfrm>
          <a:off x="2857500" y="169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41316</xdr:rowOff>
    </xdr:from>
    <xdr:ext cx="534377" cy="259045"/>
    <xdr:sp macro="" textlink="">
      <xdr:nvSpPr>
        <xdr:cNvPr id="262" name="テキスト ボックス 261"/>
        <xdr:cNvSpPr txBox="1"/>
      </xdr:nvSpPr>
      <xdr:spPr>
        <a:xfrm>
          <a:off x="2641111" y="170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111744</xdr:rowOff>
    </xdr:from>
    <xdr:to>
      <xdr:col>3</xdr:col>
      <xdr:colOff>3175</xdr:colOff>
      <xdr:row>99</xdr:row>
      <xdr:rowOff>41894</xdr:rowOff>
    </xdr:to>
    <xdr:sp macro="" textlink="">
      <xdr:nvSpPr>
        <xdr:cNvPr id="263" name="円/楕円 262"/>
        <xdr:cNvSpPr/>
      </xdr:nvSpPr>
      <xdr:spPr>
        <a:xfrm>
          <a:off x="1968500" y="169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33021</xdr:rowOff>
    </xdr:from>
    <xdr:ext cx="534377" cy="259045"/>
    <xdr:sp macro="" textlink="">
      <xdr:nvSpPr>
        <xdr:cNvPr id="264" name="テキスト ボックス 263"/>
        <xdr:cNvSpPr txBox="1"/>
      </xdr:nvSpPr>
      <xdr:spPr>
        <a:xfrm>
          <a:off x="1752111" y="1700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73943</xdr:rowOff>
    </xdr:from>
    <xdr:to>
      <xdr:col>1</xdr:col>
      <xdr:colOff>485775</xdr:colOff>
      <xdr:row>99</xdr:row>
      <xdr:rowOff>4093</xdr:rowOff>
    </xdr:to>
    <xdr:sp macro="" textlink="">
      <xdr:nvSpPr>
        <xdr:cNvPr id="265" name="円/楕円 264"/>
        <xdr:cNvSpPr/>
      </xdr:nvSpPr>
      <xdr:spPr>
        <a:xfrm>
          <a:off x="1079500" y="168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166670</xdr:rowOff>
    </xdr:from>
    <xdr:ext cx="534377" cy="259045"/>
    <xdr:sp macro="" textlink="">
      <xdr:nvSpPr>
        <xdr:cNvPr id="266" name="テキスト ボックス 265"/>
        <xdr:cNvSpPr txBox="1"/>
      </xdr:nvSpPr>
      <xdr:spPr>
        <a:xfrm>
          <a:off x="863111" y="1696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2" name="円/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3" name="テキスト ボックス 32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67714</xdr:rowOff>
    </xdr:from>
    <xdr:to>
      <xdr:col>15</xdr:col>
      <xdr:colOff>180975</xdr:colOff>
      <xdr:row>58</xdr:row>
      <xdr:rowOff>69017</xdr:rowOff>
    </xdr:to>
    <xdr:cxnSp macro="">
      <xdr:nvCxnSpPr>
        <xdr:cNvPr id="350" name="直線コネクタ 349"/>
        <xdr:cNvCxnSpPr/>
      </xdr:nvCxnSpPr>
      <xdr:spPr>
        <a:xfrm>
          <a:off x="9639300" y="10011814"/>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50271</xdr:rowOff>
    </xdr:from>
    <xdr:to>
      <xdr:col>14</xdr:col>
      <xdr:colOff>28575</xdr:colOff>
      <xdr:row>58</xdr:row>
      <xdr:rowOff>67714</xdr:rowOff>
    </xdr:to>
    <xdr:cxnSp macro="">
      <xdr:nvCxnSpPr>
        <xdr:cNvPr id="353" name="直線コネクタ 352"/>
        <xdr:cNvCxnSpPr/>
      </xdr:nvCxnSpPr>
      <xdr:spPr>
        <a:xfrm>
          <a:off x="8750300" y="9994371"/>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50271</xdr:rowOff>
    </xdr:from>
    <xdr:to>
      <xdr:col>12</xdr:col>
      <xdr:colOff>511175</xdr:colOff>
      <xdr:row>58</xdr:row>
      <xdr:rowOff>71714</xdr:rowOff>
    </xdr:to>
    <xdr:cxnSp macro="">
      <xdr:nvCxnSpPr>
        <xdr:cNvPr id="356" name="直線コネクタ 355"/>
        <xdr:cNvCxnSpPr/>
      </xdr:nvCxnSpPr>
      <xdr:spPr>
        <a:xfrm flipV="1">
          <a:off x="7861300" y="9994371"/>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71714</xdr:rowOff>
    </xdr:from>
    <xdr:to>
      <xdr:col>11</xdr:col>
      <xdr:colOff>307975</xdr:colOff>
      <xdr:row>58</xdr:row>
      <xdr:rowOff>77658</xdr:rowOff>
    </xdr:to>
    <xdr:cxnSp macro="">
      <xdr:nvCxnSpPr>
        <xdr:cNvPr id="359" name="直線コネクタ 358"/>
        <xdr:cNvCxnSpPr/>
      </xdr:nvCxnSpPr>
      <xdr:spPr>
        <a:xfrm flipV="1">
          <a:off x="6972300" y="1001581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18217</xdr:rowOff>
    </xdr:from>
    <xdr:to>
      <xdr:col>15</xdr:col>
      <xdr:colOff>231775</xdr:colOff>
      <xdr:row>58</xdr:row>
      <xdr:rowOff>119817</xdr:rowOff>
    </xdr:to>
    <xdr:sp macro="" textlink="">
      <xdr:nvSpPr>
        <xdr:cNvPr id="369" name="円/楕円 368"/>
        <xdr:cNvSpPr/>
      </xdr:nvSpPr>
      <xdr:spPr>
        <a:xfrm>
          <a:off x="104267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104594</xdr:rowOff>
    </xdr:from>
    <xdr:ext cx="469744" cy="259045"/>
    <xdr:sp macro="" textlink="">
      <xdr:nvSpPr>
        <xdr:cNvPr id="370" name="農林水産業費該当値テキスト"/>
        <xdr:cNvSpPr txBox="1"/>
      </xdr:nvSpPr>
      <xdr:spPr>
        <a:xfrm>
          <a:off x="10528300" y="987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16914</xdr:rowOff>
    </xdr:from>
    <xdr:to>
      <xdr:col>14</xdr:col>
      <xdr:colOff>79375</xdr:colOff>
      <xdr:row>58</xdr:row>
      <xdr:rowOff>118514</xdr:rowOff>
    </xdr:to>
    <xdr:sp macro="" textlink="">
      <xdr:nvSpPr>
        <xdr:cNvPr id="371" name="円/楕円 370"/>
        <xdr:cNvSpPr/>
      </xdr:nvSpPr>
      <xdr:spPr>
        <a:xfrm>
          <a:off x="9588500" y="99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109641</xdr:rowOff>
    </xdr:from>
    <xdr:ext cx="469744" cy="259045"/>
    <xdr:sp macro="" textlink="">
      <xdr:nvSpPr>
        <xdr:cNvPr id="372" name="テキスト ボックス 371"/>
        <xdr:cNvSpPr txBox="1"/>
      </xdr:nvSpPr>
      <xdr:spPr>
        <a:xfrm>
          <a:off x="9404427" y="1005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170921</xdr:rowOff>
    </xdr:from>
    <xdr:to>
      <xdr:col>12</xdr:col>
      <xdr:colOff>561975</xdr:colOff>
      <xdr:row>58</xdr:row>
      <xdr:rowOff>101071</xdr:rowOff>
    </xdr:to>
    <xdr:sp macro="" textlink="">
      <xdr:nvSpPr>
        <xdr:cNvPr id="373" name="円/楕円 372"/>
        <xdr:cNvSpPr/>
      </xdr:nvSpPr>
      <xdr:spPr>
        <a:xfrm>
          <a:off x="8699500" y="99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92198</xdr:rowOff>
    </xdr:from>
    <xdr:ext cx="469744" cy="259045"/>
    <xdr:sp macro="" textlink="">
      <xdr:nvSpPr>
        <xdr:cNvPr id="374" name="テキスト ボックス 373"/>
        <xdr:cNvSpPr txBox="1"/>
      </xdr:nvSpPr>
      <xdr:spPr>
        <a:xfrm>
          <a:off x="8515427" y="1003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20914</xdr:rowOff>
    </xdr:from>
    <xdr:to>
      <xdr:col>11</xdr:col>
      <xdr:colOff>358775</xdr:colOff>
      <xdr:row>58</xdr:row>
      <xdr:rowOff>122514</xdr:rowOff>
    </xdr:to>
    <xdr:sp macro="" textlink="">
      <xdr:nvSpPr>
        <xdr:cNvPr id="375" name="円/楕円 374"/>
        <xdr:cNvSpPr/>
      </xdr:nvSpPr>
      <xdr:spPr>
        <a:xfrm>
          <a:off x="7810500" y="996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113641</xdr:rowOff>
    </xdr:from>
    <xdr:ext cx="469744" cy="259045"/>
    <xdr:sp macro="" textlink="">
      <xdr:nvSpPr>
        <xdr:cNvPr id="376" name="テキスト ボックス 375"/>
        <xdr:cNvSpPr txBox="1"/>
      </xdr:nvSpPr>
      <xdr:spPr>
        <a:xfrm>
          <a:off x="7626427" y="1005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26858</xdr:rowOff>
    </xdr:from>
    <xdr:to>
      <xdr:col>10</xdr:col>
      <xdr:colOff>155575</xdr:colOff>
      <xdr:row>58</xdr:row>
      <xdr:rowOff>128458</xdr:rowOff>
    </xdr:to>
    <xdr:sp macro="" textlink="">
      <xdr:nvSpPr>
        <xdr:cNvPr id="377" name="円/楕円 376"/>
        <xdr:cNvSpPr/>
      </xdr:nvSpPr>
      <xdr:spPr>
        <a:xfrm>
          <a:off x="6921500" y="9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119585</xdr:rowOff>
    </xdr:from>
    <xdr:ext cx="469744" cy="259045"/>
    <xdr:sp macro="" textlink="">
      <xdr:nvSpPr>
        <xdr:cNvPr id="378" name="テキスト ボックス 377"/>
        <xdr:cNvSpPr txBox="1"/>
      </xdr:nvSpPr>
      <xdr:spPr>
        <a:xfrm>
          <a:off x="6737427" y="1006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74504</xdr:rowOff>
    </xdr:from>
    <xdr:to>
      <xdr:col>15</xdr:col>
      <xdr:colOff>180975</xdr:colOff>
      <xdr:row>77</xdr:row>
      <xdr:rowOff>129139</xdr:rowOff>
    </xdr:to>
    <xdr:cxnSp macro="">
      <xdr:nvCxnSpPr>
        <xdr:cNvPr id="405" name="直線コネクタ 404"/>
        <xdr:cNvCxnSpPr/>
      </xdr:nvCxnSpPr>
      <xdr:spPr>
        <a:xfrm flipV="1">
          <a:off x="9639300" y="13276154"/>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129139</xdr:rowOff>
    </xdr:from>
    <xdr:to>
      <xdr:col>14</xdr:col>
      <xdr:colOff>28575</xdr:colOff>
      <xdr:row>77</xdr:row>
      <xdr:rowOff>143129</xdr:rowOff>
    </xdr:to>
    <xdr:cxnSp macro="">
      <xdr:nvCxnSpPr>
        <xdr:cNvPr id="408" name="直線コネクタ 407"/>
        <xdr:cNvCxnSpPr/>
      </xdr:nvCxnSpPr>
      <xdr:spPr>
        <a:xfrm flipV="1">
          <a:off x="8750300" y="13330789"/>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122738</xdr:rowOff>
    </xdr:from>
    <xdr:to>
      <xdr:col>12</xdr:col>
      <xdr:colOff>511175</xdr:colOff>
      <xdr:row>77</xdr:row>
      <xdr:rowOff>143129</xdr:rowOff>
    </xdr:to>
    <xdr:cxnSp macro="">
      <xdr:nvCxnSpPr>
        <xdr:cNvPr id="411" name="直線コネクタ 410"/>
        <xdr:cNvCxnSpPr/>
      </xdr:nvCxnSpPr>
      <xdr:spPr>
        <a:xfrm>
          <a:off x="7861300" y="13324388"/>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122738</xdr:rowOff>
    </xdr:from>
    <xdr:to>
      <xdr:col>11</xdr:col>
      <xdr:colOff>307975</xdr:colOff>
      <xdr:row>77</xdr:row>
      <xdr:rowOff>138009</xdr:rowOff>
    </xdr:to>
    <xdr:cxnSp macro="">
      <xdr:nvCxnSpPr>
        <xdr:cNvPr id="414" name="直線コネクタ 413"/>
        <xdr:cNvCxnSpPr/>
      </xdr:nvCxnSpPr>
      <xdr:spPr>
        <a:xfrm flipV="1">
          <a:off x="6972300" y="13324388"/>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23704</xdr:rowOff>
    </xdr:from>
    <xdr:to>
      <xdr:col>15</xdr:col>
      <xdr:colOff>231775</xdr:colOff>
      <xdr:row>77</xdr:row>
      <xdr:rowOff>125304</xdr:rowOff>
    </xdr:to>
    <xdr:sp macro="" textlink="">
      <xdr:nvSpPr>
        <xdr:cNvPr id="424" name="円/楕円 423"/>
        <xdr:cNvSpPr/>
      </xdr:nvSpPr>
      <xdr:spPr>
        <a:xfrm>
          <a:off x="10426700" y="132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2131</xdr:rowOff>
    </xdr:from>
    <xdr:ext cx="469744" cy="259045"/>
    <xdr:sp macro="" textlink="">
      <xdr:nvSpPr>
        <xdr:cNvPr id="425" name="商工費該当値テキスト"/>
        <xdr:cNvSpPr txBox="1"/>
      </xdr:nvSpPr>
      <xdr:spPr>
        <a:xfrm>
          <a:off x="10528300" y="132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78339</xdr:rowOff>
    </xdr:from>
    <xdr:to>
      <xdr:col>14</xdr:col>
      <xdr:colOff>79375</xdr:colOff>
      <xdr:row>78</xdr:row>
      <xdr:rowOff>8489</xdr:rowOff>
    </xdr:to>
    <xdr:sp macro="" textlink="">
      <xdr:nvSpPr>
        <xdr:cNvPr id="426" name="円/楕円 425"/>
        <xdr:cNvSpPr/>
      </xdr:nvSpPr>
      <xdr:spPr>
        <a:xfrm>
          <a:off x="9588500" y="132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171066</xdr:rowOff>
    </xdr:from>
    <xdr:ext cx="469744" cy="259045"/>
    <xdr:sp macro="" textlink="">
      <xdr:nvSpPr>
        <xdr:cNvPr id="427" name="テキスト ボックス 426"/>
        <xdr:cNvSpPr txBox="1"/>
      </xdr:nvSpPr>
      <xdr:spPr>
        <a:xfrm>
          <a:off x="9404427" y="133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92329</xdr:rowOff>
    </xdr:from>
    <xdr:to>
      <xdr:col>12</xdr:col>
      <xdr:colOff>561975</xdr:colOff>
      <xdr:row>78</xdr:row>
      <xdr:rowOff>22479</xdr:rowOff>
    </xdr:to>
    <xdr:sp macro="" textlink="">
      <xdr:nvSpPr>
        <xdr:cNvPr id="428" name="円/楕円 427"/>
        <xdr:cNvSpPr/>
      </xdr:nvSpPr>
      <xdr:spPr>
        <a:xfrm>
          <a:off x="8699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13606</xdr:rowOff>
    </xdr:from>
    <xdr:ext cx="469744" cy="259045"/>
    <xdr:sp macro="" textlink="">
      <xdr:nvSpPr>
        <xdr:cNvPr id="429" name="テキスト ボックス 428"/>
        <xdr:cNvSpPr txBox="1"/>
      </xdr:nvSpPr>
      <xdr:spPr>
        <a:xfrm>
          <a:off x="8515427"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71938</xdr:rowOff>
    </xdr:from>
    <xdr:to>
      <xdr:col>11</xdr:col>
      <xdr:colOff>358775</xdr:colOff>
      <xdr:row>78</xdr:row>
      <xdr:rowOff>2088</xdr:rowOff>
    </xdr:to>
    <xdr:sp macro="" textlink="">
      <xdr:nvSpPr>
        <xdr:cNvPr id="430" name="円/楕円 429"/>
        <xdr:cNvSpPr/>
      </xdr:nvSpPr>
      <xdr:spPr>
        <a:xfrm>
          <a:off x="7810500" y="132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164665</xdr:rowOff>
    </xdr:from>
    <xdr:ext cx="469744" cy="259045"/>
    <xdr:sp macro="" textlink="">
      <xdr:nvSpPr>
        <xdr:cNvPr id="431" name="テキスト ボックス 430"/>
        <xdr:cNvSpPr txBox="1"/>
      </xdr:nvSpPr>
      <xdr:spPr>
        <a:xfrm>
          <a:off x="7626427" y="133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87209</xdr:rowOff>
    </xdr:from>
    <xdr:to>
      <xdr:col>10</xdr:col>
      <xdr:colOff>155575</xdr:colOff>
      <xdr:row>78</xdr:row>
      <xdr:rowOff>17359</xdr:rowOff>
    </xdr:to>
    <xdr:sp macro="" textlink="">
      <xdr:nvSpPr>
        <xdr:cNvPr id="432" name="円/楕円 431"/>
        <xdr:cNvSpPr/>
      </xdr:nvSpPr>
      <xdr:spPr>
        <a:xfrm>
          <a:off x="6921500" y="132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8486</xdr:rowOff>
    </xdr:from>
    <xdr:ext cx="469744" cy="259045"/>
    <xdr:sp macro="" textlink="">
      <xdr:nvSpPr>
        <xdr:cNvPr id="433" name="テキスト ボックス 432"/>
        <xdr:cNvSpPr txBox="1"/>
      </xdr:nvSpPr>
      <xdr:spPr>
        <a:xfrm>
          <a:off x="6737427" y="1338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89585</xdr:rowOff>
    </xdr:from>
    <xdr:to>
      <xdr:col>15</xdr:col>
      <xdr:colOff>180975</xdr:colOff>
      <xdr:row>97</xdr:row>
      <xdr:rowOff>152133</xdr:rowOff>
    </xdr:to>
    <xdr:cxnSp macro="">
      <xdr:nvCxnSpPr>
        <xdr:cNvPr id="462" name="直線コネクタ 461"/>
        <xdr:cNvCxnSpPr/>
      </xdr:nvCxnSpPr>
      <xdr:spPr>
        <a:xfrm flipV="1">
          <a:off x="9639300" y="16720235"/>
          <a:ext cx="8382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152133</xdr:rowOff>
    </xdr:from>
    <xdr:to>
      <xdr:col>14</xdr:col>
      <xdr:colOff>28575</xdr:colOff>
      <xdr:row>98</xdr:row>
      <xdr:rowOff>26099</xdr:rowOff>
    </xdr:to>
    <xdr:cxnSp macro="">
      <xdr:nvCxnSpPr>
        <xdr:cNvPr id="465" name="直線コネクタ 464"/>
        <xdr:cNvCxnSpPr/>
      </xdr:nvCxnSpPr>
      <xdr:spPr>
        <a:xfrm flipV="1">
          <a:off x="8750300" y="16782783"/>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26099</xdr:rowOff>
    </xdr:from>
    <xdr:to>
      <xdr:col>12</xdr:col>
      <xdr:colOff>511175</xdr:colOff>
      <xdr:row>98</xdr:row>
      <xdr:rowOff>44869</xdr:rowOff>
    </xdr:to>
    <xdr:cxnSp macro="">
      <xdr:nvCxnSpPr>
        <xdr:cNvPr id="468" name="直線コネクタ 467"/>
        <xdr:cNvCxnSpPr/>
      </xdr:nvCxnSpPr>
      <xdr:spPr>
        <a:xfrm flipV="1">
          <a:off x="7861300" y="16828199"/>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94577</xdr:rowOff>
    </xdr:from>
    <xdr:to>
      <xdr:col>11</xdr:col>
      <xdr:colOff>307975</xdr:colOff>
      <xdr:row>98</xdr:row>
      <xdr:rowOff>44869</xdr:rowOff>
    </xdr:to>
    <xdr:cxnSp macro="">
      <xdr:nvCxnSpPr>
        <xdr:cNvPr id="471" name="直線コネクタ 470"/>
        <xdr:cNvCxnSpPr/>
      </xdr:nvCxnSpPr>
      <xdr:spPr>
        <a:xfrm>
          <a:off x="6972300" y="16725227"/>
          <a:ext cx="889000" cy="1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38785</xdr:rowOff>
    </xdr:from>
    <xdr:to>
      <xdr:col>15</xdr:col>
      <xdr:colOff>231775</xdr:colOff>
      <xdr:row>97</xdr:row>
      <xdr:rowOff>140385</xdr:rowOff>
    </xdr:to>
    <xdr:sp macro="" textlink="">
      <xdr:nvSpPr>
        <xdr:cNvPr id="481" name="円/楕円 480"/>
        <xdr:cNvSpPr/>
      </xdr:nvSpPr>
      <xdr:spPr>
        <a:xfrm>
          <a:off x="10426700" y="166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17212</xdr:rowOff>
    </xdr:from>
    <xdr:ext cx="534377" cy="259045"/>
    <xdr:sp macro="" textlink="">
      <xdr:nvSpPr>
        <xdr:cNvPr id="482" name="土木費該当値テキスト"/>
        <xdr:cNvSpPr txBox="1"/>
      </xdr:nvSpPr>
      <xdr:spPr>
        <a:xfrm>
          <a:off x="10528300" y="166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101333</xdr:rowOff>
    </xdr:from>
    <xdr:to>
      <xdr:col>14</xdr:col>
      <xdr:colOff>79375</xdr:colOff>
      <xdr:row>98</xdr:row>
      <xdr:rowOff>31483</xdr:rowOff>
    </xdr:to>
    <xdr:sp macro="" textlink="">
      <xdr:nvSpPr>
        <xdr:cNvPr id="483" name="円/楕円 482"/>
        <xdr:cNvSpPr/>
      </xdr:nvSpPr>
      <xdr:spPr>
        <a:xfrm>
          <a:off x="9588500" y="16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22610</xdr:rowOff>
    </xdr:from>
    <xdr:ext cx="534377" cy="259045"/>
    <xdr:sp macro="" textlink="">
      <xdr:nvSpPr>
        <xdr:cNvPr id="484" name="テキスト ボックス 483"/>
        <xdr:cNvSpPr txBox="1"/>
      </xdr:nvSpPr>
      <xdr:spPr>
        <a:xfrm>
          <a:off x="9372111" y="168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146749</xdr:rowOff>
    </xdr:from>
    <xdr:to>
      <xdr:col>12</xdr:col>
      <xdr:colOff>561975</xdr:colOff>
      <xdr:row>98</xdr:row>
      <xdr:rowOff>76899</xdr:rowOff>
    </xdr:to>
    <xdr:sp macro="" textlink="">
      <xdr:nvSpPr>
        <xdr:cNvPr id="485" name="円/楕円 484"/>
        <xdr:cNvSpPr/>
      </xdr:nvSpPr>
      <xdr:spPr>
        <a:xfrm>
          <a:off x="8699500" y="167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68026</xdr:rowOff>
    </xdr:from>
    <xdr:ext cx="534377" cy="259045"/>
    <xdr:sp macro="" textlink="">
      <xdr:nvSpPr>
        <xdr:cNvPr id="486" name="テキスト ボックス 485"/>
        <xdr:cNvSpPr txBox="1"/>
      </xdr:nvSpPr>
      <xdr:spPr>
        <a:xfrm>
          <a:off x="8483111" y="168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165519</xdr:rowOff>
    </xdr:from>
    <xdr:to>
      <xdr:col>11</xdr:col>
      <xdr:colOff>358775</xdr:colOff>
      <xdr:row>98</xdr:row>
      <xdr:rowOff>95669</xdr:rowOff>
    </xdr:to>
    <xdr:sp macro="" textlink="">
      <xdr:nvSpPr>
        <xdr:cNvPr id="487" name="円/楕円 486"/>
        <xdr:cNvSpPr/>
      </xdr:nvSpPr>
      <xdr:spPr>
        <a:xfrm>
          <a:off x="78105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86796</xdr:rowOff>
    </xdr:from>
    <xdr:ext cx="534377" cy="259045"/>
    <xdr:sp macro="" textlink="">
      <xdr:nvSpPr>
        <xdr:cNvPr id="488" name="テキスト ボックス 487"/>
        <xdr:cNvSpPr txBox="1"/>
      </xdr:nvSpPr>
      <xdr:spPr>
        <a:xfrm>
          <a:off x="7594111" y="168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43777</xdr:rowOff>
    </xdr:from>
    <xdr:to>
      <xdr:col>10</xdr:col>
      <xdr:colOff>155575</xdr:colOff>
      <xdr:row>97</xdr:row>
      <xdr:rowOff>145377</xdr:rowOff>
    </xdr:to>
    <xdr:sp macro="" textlink="">
      <xdr:nvSpPr>
        <xdr:cNvPr id="489" name="円/楕円 488"/>
        <xdr:cNvSpPr/>
      </xdr:nvSpPr>
      <xdr:spPr>
        <a:xfrm>
          <a:off x="6921500" y="1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136504</xdr:rowOff>
    </xdr:from>
    <xdr:ext cx="534377" cy="259045"/>
    <xdr:sp macro="" textlink="">
      <xdr:nvSpPr>
        <xdr:cNvPr id="490" name="テキスト ボックス 489"/>
        <xdr:cNvSpPr txBox="1"/>
      </xdr:nvSpPr>
      <xdr:spPr>
        <a:xfrm>
          <a:off x="6705111" y="167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107566</xdr:rowOff>
    </xdr:from>
    <xdr:to>
      <xdr:col>23</xdr:col>
      <xdr:colOff>517525</xdr:colOff>
      <xdr:row>38</xdr:row>
      <xdr:rowOff>109982</xdr:rowOff>
    </xdr:to>
    <xdr:cxnSp macro="">
      <xdr:nvCxnSpPr>
        <xdr:cNvPr id="522" name="直線コネクタ 521"/>
        <xdr:cNvCxnSpPr/>
      </xdr:nvCxnSpPr>
      <xdr:spPr>
        <a:xfrm>
          <a:off x="15481300" y="6622666"/>
          <a:ext cx="8382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107566</xdr:rowOff>
    </xdr:from>
    <xdr:to>
      <xdr:col>22</xdr:col>
      <xdr:colOff>365125</xdr:colOff>
      <xdr:row>39</xdr:row>
      <xdr:rowOff>41010</xdr:rowOff>
    </xdr:to>
    <xdr:cxnSp macro="">
      <xdr:nvCxnSpPr>
        <xdr:cNvPr id="525" name="直線コネクタ 524"/>
        <xdr:cNvCxnSpPr/>
      </xdr:nvCxnSpPr>
      <xdr:spPr>
        <a:xfrm flipV="1">
          <a:off x="14592300" y="6622666"/>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114750</xdr:rowOff>
    </xdr:from>
    <xdr:to>
      <xdr:col>21</xdr:col>
      <xdr:colOff>161925</xdr:colOff>
      <xdr:row>39</xdr:row>
      <xdr:rowOff>41010</xdr:rowOff>
    </xdr:to>
    <xdr:cxnSp macro="">
      <xdr:nvCxnSpPr>
        <xdr:cNvPr id="528" name="直線コネクタ 527"/>
        <xdr:cNvCxnSpPr/>
      </xdr:nvCxnSpPr>
      <xdr:spPr>
        <a:xfrm>
          <a:off x="13703300" y="6629850"/>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114750</xdr:rowOff>
    </xdr:from>
    <xdr:to>
      <xdr:col>19</xdr:col>
      <xdr:colOff>644525</xdr:colOff>
      <xdr:row>38</xdr:row>
      <xdr:rowOff>168895</xdr:rowOff>
    </xdr:to>
    <xdr:cxnSp macro="">
      <xdr:nvCxnSpPr>
        <xdr:cNvPr id="531" name="直線コネクタ 530"/>
        <xdr:cNvCxnSpPr/>
      </xdr:nvCxnSpPr>
      <xdr:spPr>
        <a:xfrm flipV="1">
          <a:off x="12814300" y="6629850"/>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59182</xdr:rowOff>
    </xdr:from>
    <xdr:to>
      <xdr:col>23</xdr:col>
      <xdr:colOff>568325</xdr:colOff>
      <xdr:row>38</xdr:row>
      <xdr:rowOff>160782</xdr:rowOff>
    </xdr:to>
    <xdr:sp macro="" textlink="">
      <xdr:nvSpPr>
        <xdr:cNvPr id="541" name="円/楕円 540"/>
        <xdr:cNvSpPr/>
      </xdr:nvSpPr>
      <xdr:spPr>
        <a:xfrm>
          <a:off x="162687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37609</xdr:rowOff>
    </xdr:from>
    <xdr:ext cx="534377" cy="259045"/>
    <xdr:sp macro="" textlink="">
      <xdr:nvSpPr>
        <xdr:cNvPr id="542" name="消防費該当値テキスト"/>
        <xdr:cNvSpPr txBox="1"/>
      </xdr:nvSpPr>
      <xdr:spPr>
        <a:xfrm>
          <a:off x="16370300"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56766</xdr:rowOff>
    </xdr:from>
    <xdr:to>
      <xdr:col>22</xdr:col>
      <xdr:colOff>415925</xdr:colOff>
      <xdr:row>38</xdr:row>
      <xdr:rowOff>158366</xdr:rowOff>
    </xdr:to>
    <xdr:sp macro="" textlink="">
      <xdr:nvSpPr>
        <xdr:cNvPr id="543" name="円/楕円 542"/>
        <xdr:cNvSpPr/>
      </xdr:nvSpPr>
      <xdr:spPr>
        <a:xfrm>
          <a:off x="15430500" y="65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149493</xdr:rowOff>
    </xdr:from>
    <xdr:ext cx="534377" cy="259045"/>
    <xdr:sp macro="" textlink="">
      <xdr:nvSpPr>
        <xdr:cNvPr id="544" name="テキスト ボックス 543"/>
        <xdr:cNvSpPr txBox="1"/>
      </xdr:nvSpPr>
      <xdr:spPr>
        <a:xfrm>
          <a:off x="15214111" y="66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161660</xdr:rowOff>
    </xdr:from>
    <xdr:to>
      <xdr:col>21</xdr:col>
      <xdr:colOff>212725</xdr:colOff>
      <xdr:row>39</xdr:row>
      <xdr:rowOff>91810</xdr:rowOff>
    </xdr:to>
    <xdr:sp macro="" textlink="">
      <xdr:nvSpPr>
        <xdr:cNvPr id="545" name="円/楕円 544"/>
        <xdr:cNvSpPr/>
      </xdr:nvSpPr>
      <xdr:spPr>
        <a:xfrm>
          <a:off x="14541500" y="66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82937</xdr:rowOff>
    </xdr:from>
    <xdr:ext cx="534377" cy="259045"/>
    <xdr:sp macro="" textlink="">
      <xdr:nvSpPr>
        <xdr:cNvPr id="546" name="テキスト ボックス 545"/>
        <xdr:cNvSpPr txBox="1"/>
      </xdr:nvSpPr>
      <xdr:spPr>
        <a:xfrm>
          <a:off x="14325111" y="67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63950</xdr:rowOff>
    </xdr:from>
    <xdr:to>
      <xdr:col>20</xdr:col>
      <xdr:colOff>9525</xdr:colOff>
      <xdr:row>38</xdr:row>
      <xdr:rowOff>165550</xdr:rowOff>
    </xdr:to>
    <xdr:sp macro="" textlink="">
      <xdr:nvSpPr>
        <xdr:cNvPr id="547" name="円/楕円 546"/>
        <xdr:cNvSpPr/>
      </xdr:nvSpPr>
      <xdr:spPr>
        <a:xfrm>
          <a:off x="13652500" y="65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156677</xdr:rowOff>
    </xdr:from>
    <xdr:ext cx="534377" cy="259045"/>
    <xdr:sp macro="" textlink="">
      <xdr:nvSpPr>
        <xdr:cNvPr id="548" name="テキスト ボックス 547"/>
        <xdr:cNvSpPr txBox="1"/>
      </xdr:nvSpPr>
      <xdr:spPr>
        <a:xfrm>
          <a:off x="13436111" y="66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118095</xdr:rowOff>
    </xdr:from>
    <xdr:to>
      <xdr:col>18</xdr:col>
      <xdr:colOff>492125</xdr:colOff>
      <xdr:row>39</xdr:row>
      <xdr:rowOff>48245</xdr:rowOff>
    </xdr:to>
    <xdr:sp macro="" textlink="">
      <xdr:nvSpPr>
        <xdr:cNvPr id="549" name="円/楕円 548"/>
        <xdr:cNvSpPr/>
      </xdr:nvSpPr>
      <xdr:spPr>
        <a:xfrm>
          <a:off x="12763500" y="66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39372</xdr:rowOff>
    </xdr:from>
    <xdr:ext cx="534377" cy="259045"/>
    <xdr:sp macro="" textlink="">
      <xdr:nvSpPr>
        <xdr:cNvPr id="550" name="テキスト ボックス 549"/>
        <xdr:cNvSpPr txBox="1"/>
      </xdr:nvSpPr>
      <xdr:spPr>
        <a:xfrm>
          <a:off x="12547111" y="67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13995</xdr:rowOff>
    </xdr:from>
    <xdr:to>
      <xdr:col>23</xdr:col>
      <xdr:colOff>517525</xdr:colOff>
      <xdr:row>59</xdr:row>
      <xdr:rowOff>58382</xdr:rowOff>
    </xdr:to>
    <xdr:cxnSp macro="">
      <xdr:nvCxnSpPr>
        <xdr:cNvPr id="580" name="直線コネクタ 579"/>
        <xdr:cNvCxnSpPr/>
      </xdr:nvCxnSpPr>
      <xdr:spPr>
        <a:xfrm>
          <a:off x="15481300" y="10129545"/>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13995</xdr:rowOff>
    </xdr:from>
    <xdr:to>
      <xdr:col>22</xdr:col>
      <xdr:colOff>365125</xdr:colOff>
      <xdr:row>59</xdr:row>
      <xdr:rowOff>52171</xdr:rowOff>
    </xdr:to>
    <xdr:cxnSp macro="">
      <xdr:nvCxnSpPr>
        <xdr:cNvPr id="583" name="直線コネクタ 582"/>
        <xdr:cNvCxnSpPr/>
      </xdr:nvCxnSpPr>
      <xdr:spPr>
        <a:xfrm flipV="1">
          <a:off x="14592300" y="10129545"/>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52171</xdr:rowOff>
    </xdr:from>
    <xdr:to>
      <xdr:col>21</xdr:col>
      <xdr:colOff>161925</xdr:colOff>
      <xdr:row>59</xdr:row>
      <xdr:rowOff>81877</xdr:rowOff>
    </xdr:to>
    <xdr:cxnSp macro="">
      <xdr:nvCxnSpPr>
        <xdr:cNvPr id="586" name="直線コネクタ 585"/>
        <xdr:cNvCxnSpPr/>
      </xdr:nvCxnSpPr>
      <xdr:spPr>
        <a:xfrm flipV="1">
          <a:off x="13703300" y="10167721"/>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72746</xdr:rowOff>
    </xdr:from>
    <xdr:to>
      <xdr:col>19</xdr:col>
      <xdr:colOff>644525</xdr:colOff>
      <xdr:row>59</xdr:row>
      <xdr:rowOff>81877</xdr:rowOff>
    </xdr:to>
    <xdr:cxnSp macro="">
      <xdr:nvCxnSpPr>
        <xdr:cNvPr id="589" name="直線コネクタ 588"/>
        <xdr:cNvCxnSpPr/>
      </xdr:nvCxnSpPr>
      <xdr:spPr>
        <a:xfrm>
          <a:off x="12814300" y="10188296"/>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7582</xdr:rowOff>
    </xdr:from>
    <xdr:to>
      <xdr:col>23</xdr:col>
      <xdr:colOff>568325</xdr:colOff>
      <xdr:row>59</xdr:row>
      <xdr:rowOff>109182</xdr:rowOff>
    </xdr:to>
    <xdr:sp macro="" textlink="">
      <xdr:nvSpPr>
        <xdr:cNvPr id="599" name="円/楕円 598"/>
        <xdr:cNvSpPr/>
      </xdr:nvSpPr>
      <xdr:spPr>
        <a:xfrm>
          <a:off x="16268700" y="101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93959</xdr:rowOff>
    </xdr:from>
    <xdr:ext cx="534377" cy="259045"/>
    <xdr:sp macro="" textlink="">
      <xdr:nvSpPr>
        <xdr:cNvPr id="600" name="教育費該当値テキスト"/>
        <xdr:cNvSpPr txBox="1"/>
      </xdr:nvSpPr>
      <xdr:spPr>
        <a:xfrm>
          <a:off x="16370300" y="10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134645</xdr:rowOff>
    </xdr:from>
    <xdr:to>
      <xdr:col>22</xdr:col>
      <xdr:colOff>415925</xdr:colOff>
      <xdr:row>59</xdr:row>
      <xdr:rowOff>64795</xdr:rowOff>
    </xdr:to>
    <xdr:sp macro="" textlink="">
      <xdr:nvSpPr>
        <xdr:cNvPr id="601" name="円/楕円 600"/>
        <xdr:cNvSpPr/>
      </xdr:nvSpPr>
      <xdr:spPr>
        <a:xfrm>
          <a:off x="15430500" y="100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55922</xdr:rowOff>
    </xdr:from>
    <xdr:ext cx="534377" cy="259045"/>
    <xdr:sp macro="" textlink="">
      <xdr:nvSpPr>
        <xdr:cNvPr id="602" name="テキスト ボックス 601"/>
        <xdr:cNvSpPr txBox="1"/>
      </xdr:nvSpPr>
      <xdr:spPr>
        <a:xfrm>
          <a:off x="15214111" y="101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32,398</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1371</xdr:rowOff>
    </xdr:from>
    <xdr:to>
      <xdr:col>21</xdr:col>
      <xdr:colOff>212725</xdr:colOff>
      <xdr:row>59</xdr:row>
      <xdr:rowOff>102971</xdr:rowOff>
    </xdr:to>
    <xdr:sp macro="" textlink="">
      <xdr:nvSpPr>
        <xdr:cNvPr id="603" name="円/楕円 602"/>
        <xdr:cNvSpPr/>
      </xdr:nvSpPr>
      <xdr:spPr>
        <a:xfrm>
          <a:off x="14541500" y="101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94098</xdr:rowOff>
    </xdr:from>
    <xdr:ext cx="534377" cy="259045"/>
    <xdr:sp macro="" textlink="">
      <xdr:nvSpPr>
        <xdr:cNvPr id="604" name="テキスト ボックス 603"/>
        <xdr:cNvSpPr txBox="1"/>
      </xdr:nvSpPr>
      <xdr:spPr>
        <a:xfrm>
          <a:off x="14325111" y="102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29,392</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31077</xdr:rowOff>
    </xdr:from>
    <xdr:to>
      <xdr:col>20</xdr:col>
      <xdr:colOff>9525</xdr:colOff>
      <xdr:row>59</xdr:row>
      <xdr:rowOff>132677</xdr:rowOff>
    </xdr:to>
    <xdr:sp macro="" textlink="">
      <xdr:nvSpPr>
        <xdr:cNvPr id="605" name="円/楕円 604"/>
        <xdr:cNvSpPr/>
      </xdr:nvSpPr>
      <xdr:spPr>
        <a:xfrm>
          <a:off x="13652500" y="101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123804</xdr:rowOff>
    </xdr:from>
    <xdr:ext cx="534377" cy="259045"/>
    <xdr:sp macro="" textlink="">
      <xdr:nvSpPr>
        <xdr:cNvPr id="606" name="テキスト ボックス 605"/>
        <xdr:cNvSpPr txBox="1"/>
      </xdr:nvSpPr>
      <xdr:spPr>
        <a:xfrm>
          <a:off x="13436111" y="10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27,053</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21946</xdr:rowOff>
    </xdr:from>
    <xdr:to>
      <xdr:col>18</xdr:col>
      <xdr:colOff>492125</xdr:colOff>
      <xdr:row>59</xdr:row>
      <xdr:rowOff>123546</xdr:rowOff>
    </xdr:to>
    <xdr:sp macro="" textlink="">
      <xdr:nvSpPr>
        <xdr:cNvPr id="607" name="円/楕円 606"/>
        <xdr:cNvSpPr/>
      </xdr:nvSpPr>
      <xdr:spPr>
        <a:xfrm>
          <a:off x="12763500" y="101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114673</xdr:rowOff>
    </xdr:from>
    <xdr:ext cx="534377" cy="259045"/>
    <xdr:sp macro="" textlink="">
      <xdr:nvSpPr>
        <xdr:cNvPr id="608" name="テキスト ボックス 607"/>
        <xdr:cNvSpPr txBox="1"/>
      </xdr:nvSpPr>
      <xdr:spPr>
        <a:xfrm>
          <a:off x="12547111" y="102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80623</xdr:rowOff>
    </xdr:from>
    <xdr:to>
      <xdr:col>23</xdr:col>
      <xdr:colOff>517525</xdr:colOff>
      <xdr:row>97</xdr:row>
      <xdr:rowOff>102291</xdr:rowOff>
    </xdr:to>
    <xdr:cxnSp macro="">
      <xdr:nvCxnSpPr>
        <xdr:cNvPr id="696" name="直線コネクタ 695"/>
        <xdr:cNvCxnSpPr/>
      </xdr:nvCxnSpPr>
      <xdr:spPr>
        <a:xfrm>
          <a:off x="15481300" y="16711273"/>
          <a:ext cx="8382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80623</xdr:rowOff>
    </xdr:from>
    <xdr:to>
      <xdr:col>22</xdr:col>
      <xdr:colOff>365125</xdr:colOff>
      <xdr:row>97</xdr:row>
      <xdr:rowOff>98112</xdr:rowOff>
    </xdr:to>
    <xdr:cxnSp macro="">
      <xdr:nvCxnSpPr>
        <xdr:cNvPr id="699" name="直線コネクタ 698"/>
        <xdr:cNvCxnSpPr/>
      </xdr:nvCxnSpPr>
      <xdr:spPr>
        <a:xfrm flipV="1">
          <a:off x="14592300" y="1671127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98112</xdr:rowOff>
    </xdr:from>
    <xdr:to>
      <xdr:col>21</xdr:col>
      <xdr:colOff>161925</xdr:colOff>
      <xdr:row>97</xdr:row>
      <xdr:rowOff>115404</xdr:rowOff>
    </xdr:to>
    <xdr:cxnSp macro="">
      <xdr:nvCxnSpPr>
        <xdr:cNvPr id="702" name="直線コネクタ 701"/>
        <xdr:cNvCxnSpPr/>
      </xdr:nvCxnSpPr>
      <xdr:spPr>
        <a:xfrm flipV="1">
          <a:off x="13703300" y="16728762"/>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111175</xdr:rowOff>
    </xdr:from>
    <xdr:to>
      <xdr:col>19</xdr:col>
      <xdr:colOff>644525</xdr:colOff>
      <xdr:row>97</xdr:row>
      <xdr:rowOff>115404</xdr:rowOff>
    </xdr:to>
    <xdr:cxnSp macro="">
      <xdr:nvCxnSpPr>
        <xdr:cNvPr id="705" name="直線コネクタ 704"/>
        <xdr:cNvCxnSpPr/>
      </xdr:nvCxnSpPr>
      <xdr:spPr>
        <a:xfrm>
          <a:off x="12814300" y="1674182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51491</xdr:rowOff>
    </xdr:from>
    <xdr:to>
      <xdr:col>23</xdr:col>
      <xdr:colOff>568325</xdr:colOff>
      <xdr:row>97</xdr:row>
      <xdr:rowOff>153091</xdr:rowOff>
    </xdr:to>
    <xdr:sp macro="" textlink="">
      <xdr:nvSpPr>
        <xdr:cNvPr id="715" name="円/楕円 714"/>
        <xdr:cNvSpPr/>
      </xdr:nvSpPr>
      <xdr:spPr>
        <a:xfrm>
          <a:off x="16268700" y="166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29918</xdr:rowOff>
    </xdr:from>
    <xdr:ext cx="534377" cy="259045"/>
    <xdr:sp macro="" textlink="">
      <xdr:nvSpPr>
        <xdr:cNvPr id="716" name="公債費該当値テキスト"/>
        <xdr:cNvSpPr txBox="1"/>
      </xdr:nvSpPr>
      <xdr:spPr>
        <a:xfrm>
          <a:off x="16370300" y="1666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29823</xdr:rowOff>
    </xdr:from>
    <xdr:to>
      <xdr:col>22</xdr:col>
      <xdr:colOff>415925</xdr:colOff>
      <xdr:row>97</xdr:row>
      <xdr:rowOff>131423</xdr:rowOff>
    </xdr:to>
    <xdr:sp macro="" textlink="">
      <xdr:nvSpPr>
        <xdr:cNvPr id="717" name="円/楕円 716"/>
        <xdr:cNvSpPr/>
      </xdr:nvSpPr>
      <xdr:spPr>
        <a:xfrm>
          <a:off x="15430500" y="166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122550</xdr:rowOff>
    </xdr:from>
    <xdr:ext cx="534377" cy="259045"/>
    <xdr:sp macro="" textlink="">
      <xdr:nvSpPr>
        <xdr:cNvPr id="718" name="テキスト ボックス 717"/>
        <xdr:cNvSpPr txBox="1"/>
      </xdr:nvSpPr>
      <xdr:spPr>
        <a:xfrm>
          <a:off x="15214111" y="167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47312</xdr:rowOff>
    </xdr:from>
    <xdr:to>
      <xdr:col>21</xdr:col>
      <xdr:colOff>212725</xdr:colOff>
      <xdr:row>97</xdr:row>
      <xdr:rowOff>148912</xdr:rowOff>
    </xdr:to>
    <xdr:sp macro="" textlink="">
      <xdr:nvSpPr>
        <xdr:cNvPr id="719" name="円/楕円 718"/>
        <xdr:cNvSpPr/>
      </xdr:nvSpPr>
      <xdr:spPr>
        <a:xfrm>
          <a:off x="14541500" y="166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140039</xdr:rowOff>
    </xdr:from>
    <xdr:ext cx="534377" cy="259045"/>
    <xdr:sp macro="" textlink="">
      <xdr:nvSpPr>
        <xdr:cNvPr id="720" name="テキスト ボックス 719"/>
        <xdr:cNvSpPr txBox="1"/>
      </xdr:nvSpPr>
      <xdr:spPr>
        <a:xfrm>
          <a:off x="14325111" y="1677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64604</xdr:rowOff>
    </xdr:from>
    <xdr:to>
      <xdr:col>20</xdr:col>
      <xdr:colOff>9525</xdr:colOff>
      <xdr:row>97</xdr:row>
      <xdr:rowOff>166204</xdr:rowOff>
    </xdr:to>
    <xdr:sp macro="" textlink="">
      <xdr:nvSpPr>
        <xdr:cNvPr id="721" name="円/楕円 720"/>
        <xdr:cNvSpPr/>
      </xdr:nvSpPr>
      <xdr:spPr>
        <a:xfrm>
          <a:off x="13652500" y="16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157331</xdr:rowOff>
    </xdr:from>
    <xdr:ext cx="534377" cy="259045"/>
    <xdr:sp macro="" textlink="">
      <xdr:nvSpPr>
        <xdr:cNvPr id="722" name="テキスト ボックス 721"/>
        <xdr:cNvSpPr txBox="1"/>
      </xdr:nvSpPr>
      <xdr:spPr>
        <a:xfrm>
          <a:off x="13436111" y="167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60375</xdr:rowOff>
    </xdr:from>
    <xdr:to>
      <xdr:col>18</xdr:col>
      <xdr:colOff>492125</xdr:colOff>
      <xdr:row>97</xdr:row>
      <xdr:rowOff>161975</xdr:rowOff>
    </xdr:to>
    <xdr:sp macro="" textlink="">
      <xdr:nvSpPr>
        <xdr:cNvPr id="723" name="円/楕円 722"/>
        <xdr:cNvSpPr/>
      </xdr:nvSpPr>
      <xdr:spPr>
        <a:xfrm>
          <a:off x="12763500" y="166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153102</xdr:rowOff>
    </xdr:from>
    <xdr:ext cx="534377" cy="259045"/>
    <xdr:sp macro="" textlink="">
      <xdr:nvSpPr>
        <xdr:cNvPr id="724" name="テキスト ボックス 723"/>
        <xdr:cNvSpPr txBox="1"/>
      </xdr:nvSpPr>
      <xdr:spPr>
        <a:xfrm>
          <a:off x="12547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268,242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円となっている。主な構成項目である民生費は、平成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95,004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値に比較的近い額で推移してきている。これは、子育て環境の充実を図るため、保育所を６箇所、児童館を５箇所、それぞれ備えており、これらに係る人件費や施設の維持管理費等が多くかかっていることや、高齢者や児童福祉施策に重点的に取り組んできたことによるもの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消防費については、平成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14,910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値に近い額で推移してきている。これは、消防署を町単独で備えていること等により、消防職に係る人件費や、消防署を始めとした消防関係施設の維持管理費等が多くかかっている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また、教育費については、類似団体内平均値の約６割程度の額で推移しているが、これは、平成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年度までに各小中学校の耐震化事業を終えており、教育費に係る普通建設事業費が低くなっていることが主な要因である。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土木費についても、平成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23,446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円であり、類似団体内平均値のおよそ６割の額となっている。これは、平成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年度で蟹江今駅北特定土地区画整理事業が完了して以降、大規模な普通建設事業がなかったことが主な要因である。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今後も引き続き、事務事業等の歳出の徹底的な見直しと、第</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次蟹江町総合計画に沿った施策の重点化の両立に努め、活力あるまちづくりを展開しつつ、行政の効率化に努めることにより、更に財政の健全化を図る。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毎年度、財源不足を補てんするため基金を取崩しているが、決算剰余金を中心に積立てているため、前年度とほぼ同額を維持している。</a:t>
          </a:r>
        </a:p>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実質収支額</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概ね６％前後で推移し、変動が少なく良好な状態を保っている。</a:t>
          </a:r>
        </a:p>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実質単年度収支</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財政調整基金について、決算剰余金を中心に、取崩額とほぼ同程度の積立てを行っているため、プラスまたは小幅なマイナスとなっている。</a:t>
          </a:r>
        </a:p>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今後の見通し</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税収の劇的な伸びが期待できないため、今後も財政調整基金や特定目的基金を活用しながらの財政運営となることが予想される。</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現状</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一般会計および全ての特別会計で赤字が生じていない。しかしながら、公共下水道事業特別会計について、平成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年度から事業開始し、現在計画的に整備中であり、平成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年３月</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日に一部地域において初めて供用開始され、順次拡大しているところである。</a:t>
          </a:r>
        </a:p>
        <a:p>
          <a:pPr lvl="0"/>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lvl="0"/>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今後の対応</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公共下水道事業特別会計に</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今後も事業規模が拡大していくものと予想され、現在の水準を維持していくためには、一般会計からの基準外繰出が必要となるが、</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受益者負担の原則に則り、適正な使用料や負担金の徴収を引き続き行っていくことが必要不可欠である。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その他各特別会計においても独立採算制の原則に返った事業全体の見直しを推進するとともに、特別会計への繰出基準を検討し、一般会計同様、経常経費の見直しを図り適正な財政運営、企業経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元利償還金</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年々増加傾向にあったが、日光川ウォーターパーク整備事業等の複数の事業債の償還が平成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年度に終了したため、平成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年度は減少した。</a:t>
          </a:r>
        </a:p>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公共下水道事業の進捗に伴い、下水道事業債の元利償還金が増加しているため年々増加傾向にある。</a:t>
          </a:r>
        </a:p>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年度を最後に新規発行していないため、今後も減少していくものと見込まれる。</a:t>
          </a:r>
        </a:p>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算入公債費等</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年々増加傾向であったが、組合発行の地方債が平成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年度で一部償還終了したため、平成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年度は減少した。</a:t>
          </a:r>
        </a:p>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算入公債費等が減少しているが、組合等が起こした地方債の元利償還金に対する負担金等も減少しているため、ほぼ横ばいである。</a:t>
          </a:r>
        </a:p>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今後の対応</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早期健全化基準未満であるが、今後とも地方債発行の抑制を基調とし、比率の改善を図る。</a:t>
          </a:r>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過去からの起債抑制策により平成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年度以降は年々減少している。</a:t>
          </a:r>
        </a:p>
        <a:p>
          <a:pPr lvl="0"/>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公共下水道事業の進捗に伴い、下水道事業債の元金償還に充てたと認められる繰入金額が大きく増加しているため、毎年度増加傾向にある。</a:t>
          </a:r>
        </a:p>
        <a:p>
          <a:pPr lvl="0"/>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組合等負担等見込額</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年度を最後に新規発行していないため、減少傾向にあり、今後も減少していくものと見込まれる。</a:t>
          </a:r>
        </a:p>
        <a:p>
          <a:pPr lvl="0"/>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充当可能基金</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概ね４億円前後で推移していたが、今後控えている大規模事業の財源とするため公共施設整備基金に積立てを行ったため、平成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年度は一時的に基金残高が増加した。</a:t>
          </a:r>
        </a:p>
        <a:p>
          <a:pPr lvl="0"/>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交付税算入の財政措置がある事業債の発行を優先しているため、毎年度算入額が増加傾向である。</a:t>
          </a:r>
        </a:p>
        <a:p>
          <a:pPr lvl="0"/>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将来負担比率の分子</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公営企業債等繰入見込額等が増加しているが、地方債現在高等が減少していることや、充当可能基金が増加していることで、平成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年度以降は年々減少している。</a:t>
          </a:r>
        </a:p>
        <a:p>
          <a:pPr lvl="0"/>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今後の対応</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早期健全化基準未満であるが、今後とも地方債発行の抑制を基調とし、比率の改善を図る。</a:t>
          </a:r>
          <a:endParaRPr kumimoji="1" lang="ja-JP" altLang="en-US" sz="9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37,755
36,738
11.09
10,561,630
10,127,505
389,181
6,940,928
8,409,086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37,755
36,738
11.09
10,561,630
10,127,505
389,181
6,940,928
8,409,086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37,755
36,738
11.09
10,561,630
10,127,505
389,181
6,940,928
8,409,086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10561630</v>
      </c>
      <c r="BO4" s="379"/>
      <c r="BP4" s="379"/>
      <c r="BQ4" s="379"/>
      <c r="BR4" s="379"/>
      <c r="BS4" s="379"/>
      <c r="BT4" s="379"/>
      <c r="BU4" s="380"/>
      <c r="BV4" s="378">
        <v>10297725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6.4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10127505</v>
      </c>
      <c r="BO5" s="416"/>
      <c r="BP5" s="416"/>
      <c r="BQ5" s="416"/>
      <c r="BR5" s="416"/>
      <c r="BS5" s="416"/>
      <c r="BT5" s="416"/>
      <c r="BU5" s="417"/>
      <c r="BV5" s="415">
        <v>9854472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82.8</v>
      </c>
      <c r="CU5" s="413"/>
      <c r="CV5" s="413"/>
      <c r="CW5" s="413"/>
      <c r="CX5" s="413"/>
      <c r="CY5" s="413"/>
      <c r="CZ5" s="413"/>
      <c r="DA5" s="414"/>
      <c r="DB5" s="412">
        <v>83.1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434125</v>
      </c>
      <c r="BO6" s="416"/>
      <c r="BP6" s="416"/>
      <c r="BQ6" s="416"/>
      <c r="BR6" s="416"/>
      <c r="BS6" s="416"/>
      <c r="BT6" s="416"/>
      <c r="BU6" s="417"/>
      <c r="BV6" s="415">
        <v>443253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88.5</v>
      </c>
      <c r="CU6" s="453"/>
      <c r="CV6" s="453"/>
      <c r="CW6" s="453"/>
      <c r="CX6" s="453"/>
      <c r="CY6" s="453"/>
      <c r="CZ6" s="453"/>
      <c r="DA6" s="454"/>
      <c r="DB6" s="452">
        <v>90.6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44944</v>
      </c>
      <c r="BO7" s="416"/>
      <c r="BP7" s="416"/>
      <c r="BQ7" s="416"/>
      <c r="BR7" s="416"/>
      <c r="BS7" s="416"/>
      <c r="BT7" s="416"/>
      <c r="BU7" s="417"/>
      <c r="BV7" s="415">
        <v>7831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6940928</v>
      </c>
      <c r="CU7" s="416"/>
      <c r="CV7" s="416"/>
      <c r="CW7" s="416"/>
      <c r="CX7" s="416"/>
      <c r="CY7" s="416"/>
      <c r="CZ7" s="416"/>
      <c r="DA7" s="417"/>
      <c r="DB7" s="415">
        <v>6778896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389181</v>
      </c>
      <c r="BO8" s="416"/>
      <c r="BP8" s="416"/>
      <c r="BQ8" s="416"/>
      <c r="BR8" s="416"/>
      <c r="BS8" s="416"/>
      <c r="BT8" s="416"/>
      <c r="BU8" s="417"/>
      <c r="BV8" s="415">
        <v>435422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0.89</v>
      </c>
      <c r="CU8" s="456"/>
      <c r="CV8" s="456"/>
      <c r="CW8" s="456"/>
      <c r="CX8" s="456"/>
      <c r="CY8" s="456"/>
      <c r="CZ8" s="456"/>
      <c r="DA8" s="457"/>
      <c r="DB8" s="455">
        <v>0.88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37085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-46241</v>
      </c>
      <c r="BO9" s="416"/>
      <c r="BP9" s="416"/>
      <c r="BQ9" s="416"/>
      <c r="BR9" s="416"/>
      <c r="BS9" s="416"/>
      <c r="BT9" s="416"/>
      <c r="BU9" s="417"/>
      <c r="BV9" s="415">
        <v>24161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9.5</v>
      </c>
      <c r="CU9" s="413"/>
      <c r="CV9" s="413"/>
      <c r="CW9" s="413"/>
      <c r="CX9" s="413"/>
      <c r="CY9" s="413"/>
      <c r="CZ9" s="413"/>
      <c r="DA9" s="414"/>
      <c r="DB9" s="412">
        <v>10.199999999999999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36688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425447</v>
      </c>
      <c r="BO10" s="416"/>
      <c r="BP10" s="416"/>
      <c r="BQ10" s="416"/>
      <c r="BR10" s="416"/>
      <c r="BS10" s="416"/>
      <c r="BT10" s="416"/>
      <c r="BU10" s="417"/>
      <c r="BV10" s="415">
        <v>487562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37755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v>500000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36738</v>
      </c>
      <c r="S13" s="497"/>
      <c r="T13" s="497"/>
      <c r="U13" s="497"/>
      <c r="V13" s="498"/>
      <c r="W13" s="431" t="s">
        <v>120</v>
      </c>
      <c r="X13" s="432"/>
      <c r="Y13" s="432"/>
      <c r="Z13" s="432"/>
      <c r="AA13" s="432"/>
      <c r="AB13" s="422"/>
      <c r="AC13" s="466">
        <v>185</v>
      </c>
      <c r="AD13" s="467"/>
      <c r="AE13" s="467"/>
      <c r="AF13" s="467"/>
      <c r="AG13" s="506"/>
      <c r="AH13" s="466">
        <v>259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79206</v>
      </c>
      <c r="BO13" s="416"/>
      <c r="BP13" s="416"/>
      <c r="BQ13" s="416"/>
      <c r="BR13" s="416"/>
      <c r="BS13" s="416"/>
      <c r="BT13" s="416"/>
      <c r="BU13" s="417"/>
      <c r="BV13" s="415">
        <v>11723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5.7</v>
      </c>
      <c r="CU13" s="413"/>
      <c r="CV13" s="413"/>
      <c r="CW13" s="413"/>
      <c r="CX13" s="413"/>
      <c r="CY13" s="413"/>
      <c r="CZ13" s="413"/>
      <c r="DA13" s="414"/>
      <c r="DB13" s="412">
        <v>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37713</v>
      </c>
      <c r="S14" s="497"/>
      <c r="T14" s="497"/>
      <c r="U14" s="497"/>
      <c r="V14" s="498"/>
      <c r="W14" s="405"/>
      <c r="X14" s="406"/>
      <c r="Y14" s="406"/>
      <c r="Z14" s="406"/>
      <c r="AA14" s="406"/>
      <c r="AB14" s="395"/>
      <c r="AC14" s="499">
        <v>1.1000000000000001</v>
      </c>
      <c r="AD14" s="500"/>
      <c r="AE14" s="500"/>
      <c r="AF14" s="500"/>
      <c r="AG14" s="501"/>
      <c r="AH14" s="499">
        <v>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12</v>
      </c>
      <c r="CU14" s="511"/>
      <c r="CV14" s="511"/>
      <c r="CW14" s="511"/>
      <c r="CX14" s="511"/>
      <c r="CY14" s="511"/>
      <c r="CZ14" s="511"/>
      <c r="DA14" s="512"/>
      <c r="DB14" s="510">
        <v>24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36745</v>
      </c>
      <c r="S15" s="497"/>
      <c r="T15" s="497"/>
      <c r="U15" s="497"/>
      <c r="V15" s="498"/>
      <c r="W15" s="431" t="s">
        <v>127</v>
      </c>
      <c r="X15" s="432"/>
      <c r="Y15" s="432"/>
      <c r="Z15" s="432"/>
      <c r="AA15" s="432"/>
      <c r="AB15" s="422"/>
      <c r="AC15" s="466">
        <v>4979</v>
      </c>
      <c r="AD15" s="467"/>
      <c r="AE15" s="467"/>
      <c r="AF15" s="467"/>
      <c r="AG15" s="506"/>
      <c r="AH15" s="466">
        <v>5615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4646436</v>
      </c>
      <c r="BO15" s="379"/>
      <c r="BP15" s="379"/>
      <c r="BQ15" s="379"/>
      <c r="BR15" s="379"/>
      <c r="BS15" s="379"/>
      <c r="BT15" s="379"/>
      <c r="BU15" s="380"/>
      <c r="BV15" s="378">
        <v>4364797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28.7</v>
      </c>
      <c r="AD16" s="500"/>
      <c r="AE16" s="500"/>
      <c r="AF16" s="500"/>
      <c r="AG16" s="501"/>
      <c r="AH16" s="499">
        <v>30.1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5171992</v>
      </c>
      <c r="BO16" s="416"/>
      <c r="BP16" s="416"/>
      <c r="BQ16" s="416"/>
      <c r="BR16" s="416"/>
      <c r="BS16" s="416"/>
      <c r="BT16" s="416"/>
      <c r="BU16" s="417"/>
      <c r="BV16" s="415">
        <v>4921237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12202</v>
      </c>
      <c r="AD17" s="467"/>
      <c r="AE17" s="467"/>
      <c r="AF17" s="467"/>
      <c r="AG17" s="506"/>
      <c r="AH17" s="466">
        <v>12424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5941943</v>
      </c>
      <c r="BO17" s="416"/>
      <c r="BP17" s="416"/>
      <c r="BQ17" s="416"/>
      <c r="BR17" s="416"/>
      <c r="BS17" s="416"/>
      <c r="BT17" s="416"/>
      <c r="BU17" s="417"/>
      <c r="BV17" s="415">
        <v>5639491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11.09</v>
      </c>
      <c r="M18" s="528"/>
      <c r="N18" s="528"/>
      <c r="O18" s="528"/>
      <c r="P18" s="528"/>
      <c r="Q18" s="528"/>
      <c r="R18" s="529"/>
      <c r="S18" s="529"/>
      <c r="T18" s="529"/>
      <c r="U18" s="529"/>
      <c r="V18" s="530"/>
      <c r="W18" s="433"/>
      <c r="X18" s="434"/>
      <c r="Y18" s="434"/>
      <c r="Z18" s="434"/>
      <c r="AA18" s="434"/>
      <c r="AB18" s="425"/>
      <c r="AC18" s="531">
        <v>70.3</v>
      </c>
      <c r="AD18" s="532"/>
      <c r="AE18" s="532"/>
      <c r="AF18" s="532"/>
      <c r="AG18" s="533"/>
      <c r="AH18" s="531">
        <v>66.5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6006499</v>
      </c>
      <c r="BO18" s="416"/>
      <c r="BP18" s="416"/>
      <c r="BQ18" s="416"/>
      <c r="BR18" s="416"/>
      <c r="BS18" s="416"/>
      <c r="BT18" s="416"/>
      <c r="BU18" s="417"/>
      <c r="BV18" s="415">
        <v>5821593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3344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8288834</v>
      </c>
      <c r="BO19" s="416"/>
      <c r="BP19" s="416"/>
      <c r="BQ19" s="416"/>
      <c r="BR19" s="416"/>
      <c r="BS19" s="416"/>
      <c r="BT19" s="416"/>
      <c r="BU19" s="417"/>
      <c r="BV19" s="415">
        <v>8197804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14971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8409086</v>
      </c>
      <c r="BO23" s="416"/>
      <c r="BP23" s="416"/>
      <c r="BQ23" s="416"/>
      <c r="BR23" s="416"/>
      <c r="BS23" s="416"/>
      <c r="BT23" s="416"/>
      <c r="BU23" s="417"/>
      <c r="BV23" s="415">
        <v>8627470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8950</v>
      </c>
      <c r="R24" s="467"/>
      <c r="S24" s="467"/>
      <c r="T24" s="467"/>
      <c r="U24" s="467"/>
      <c r="V24" s="506"/>
      <c r="W24" s="561"/>
      <c r="X24" s="549"/>
      <c r="Y24" s="550"/>
      <c r="Z24" s="465" t="s">
        <v>151</v>
      </c>
      <c r="AA24" s="445"/>
      <c r="AB24" s="445"/>
      <c r="AC24" s="445"/>
      <c r="AD24" s="445"/>
      <c r="AE24" s="445"/>
      <c r="AF24" s="445"/>
      <c r="AG24" s="446"/>
      <c r="AH24" s="466">
        <v>278</v>
      </c>
      <c r="AI24" s="467"/>
      <c r="AJ24" s="467"/>
      <c r="AK24" s="467"/>
      <c r="AL24" s="506"/>
      <c r="AM24" s="466">
        <v>735866</v>
      </c>
      <c r="AN24" s="467"/>
      <c r="AO24" s="467"/>
      <c r="AP24" s="467"/>
      <c r="AQ24" s="467"/>
      <c r="AR24" s="506"/>
      <c r="AS24" s="466">
        <v>2647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6862575</v>
      </c>
      <c r="BO24" s="416"/>
      <c r="BP24" s="416"/>
      <c r="BQ24" s="416"/>
      <c r="BR24" s="416"/>
      <c r="BS24" s="416"/>
      <c r="BT24" s="416"/>
      <c r="BU24" s="417"/>
      <c r="BV24" s="415">
        <v>6851272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7450</v>
      </c>
      <c r="R25" s="467"/>
      <c r="S25" s="467"/>
      <c r="T25" s="467"/>
      <c r="U25" s="467"/>
      <c r="V25" s="506"/>
      <c r="W25" s="561"/>
      <c r="X25" s="549"/>
      <c r="Y25" s="550"/>
      <c r="Z25" s="465" t="s">
        <v>154</v>
      </c>
      <c r="AA25" s="445"/>
      <c r="AB25" s="445"/>
      <c r="AC25" s="445"/>
      <c r="AD25" s="445"/>
      <c r="AE25" s="445"/>
      <c r="AF25" s="445"/>
      <c r="AG25" s="446"/>
      <c r="AH25" s="466">
        <v>53</v>
      </c>
      <c r="AI25" s="467"/>
      <c r="AJ25" s="467"/>
      <c r="AK25" s="467"/>
      <c r="AL25" s="506"/>
      <c r="AM25" s="466">
        <v>143524</v>
      </c>
      <c r="AN25" s="467"/>
      <c r="AO25" s="467"/>
      <c r="AP25" s="467"/>
      <c r="AQ25" s="467"/>
      <c r="AR25" s="506"/>
      <c r="AS25" s="466">
        <v>2708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652108</v>
      </c>
      <c r="BO25" s="379"/>
      <c r="BP25" s="379"/>
      <c r="BQ25" s="379"/>
      <c r="BR25" s="379"/>
      <c r="BS25" s="379"/>
      <c r="BT25" s="379"/>
      <c r="BU25" s="380"/>
      <c r="BV25" s="378">
        <v>677092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6650</v>
      </c>
      <c r="R26" s="467"/>
      <c r="S26" s="467"/>
      <c r="T26" s="467"/>
      <c r="U26" s="467"/>
      <c r="V26" s="506"/>
      <c r="W26" s="561"/>
      <c r="X26" s="549"/>
      <c r="Y26" s="550"/>
      <c r="Z26" s="465" t="s">
        <v>157</v>
      </c>
      <c r="AA26" s="571"/>
      <c r="AB26" s="571"/>
      <c r="AC26" s="571"/>
      <c r="AD26" s="571"/>
      <c r="AE26" s="571"/>
      <c r="AF26" s="571"/>
      <c r="AG26" s="572"/>
      <c r="AH26" s="466">
        <v>10</v>
      </c>
      <c r="AI26" s="467"/>
      <c r="AJ26" s="467"/>
      <c r="AK26" s="467"/>
      <c r="AL26" s="506"/>
      <c r="AM26" s="466">
        <v>25200</v>
      </c>
      <c r="AN26" s="467"/>
      <c r="AO26" s="467"/>
      <c r="AP26" s="467"/>
      <c r="AQ26" s="467"/>
      <c r="AR26" s="506"/>
      <c r="AS26" s="466">
        <v>2520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4100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769097</v>
      </c>
      <c r="BO27" s="585"/>
      <c r="BP27" s="585"/>
      <c r="BQ27" s="585"/>
      <c r="BR27" s="585"/>
      <c r="BS27" s="585"/>
      <c r="BT27" s="585"/>
      <c r="BU27" s="586"/>
      <c r="BV27" s="584">
        <v>769051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3250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1388894</v>
      </c>
      <c r="BO28" s="379"/>
      <c r="BP28" s="379"/>
      <c r="BQ28" s="379"/>
      <c r="BR28" s="379"/>
      <c r="BS28" s="379"/>
      <c r="BT28" s="379"/>
      <c r="BU28" s="380"/>
      <c r="BV28" s="378">
        <v>1263447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3000</v>
      </c>
      <c r="R29" s="467"/>
      <c r="S29" s="467"/>
      <c r="T29" s="467"/>
      <c r="U29" s="467"/>
      <c r="V29" s="506"/>
      <c r="W29" s="562"/>
      <c r="X29" s="563"/>
      <c r="Y29" s="564"/>
      <c r="Z29" s="465" t="s">
        <v>167</v>
      </c>
      <c r="AA29" s="445"/>
      <c r="AB29" s="445"/>
      <c r="AC29" s="445"/>
      <c r="AD29" s="445"/>
      <c r="AE29" s="445"/>
      <c r="AF29" s="445"/>
      <c r="AG29" s="446"/>
      <c r="AH29" s="466">
        <v>278</v>
      </c>
      <c r="AI29" s="467"/>
      <c r="AJ29" s="467"/>
      <c r="AK29" s="467"/>
      <c r="AL29" s="506"/>
      <c r="AM29" s="466">
        <v>735866</v>
      </c>
      <c r="AN29" s="467"/>
      <c r="AO29" s="467"/>
      <c r="AP29" s="467"/>
      <c r="AQ29" s="467"/>
      <c r="AR29" s="506"/>
      <c r="AS29" s="466">
        <v>2647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144033</v>
      </c>
      <c r="BO29" s="416"/>
      <c r="BP29" s="416"/>
      <c r="BQ29" s="416"/>
      <c r="BR29" s="416"/>
      <c r="BS29" s="416"/>
      <c r="BT29" s="416"/>
      <c r="BU29" s="417"/>
      <c r="BV29" s="415">
        <v>143975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92.2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2637846</v>
      </c>
      <c r="BO30" s="585"/>
      <c r="BP30" s="585"/>
      <c r="BQ30" s="585"/>
      <c r="BR30" s="585"/>
      <c r="BS30" s="585"/>
      <c r="BT30" s="585"/>
      <c r="BU30" s="586"/>
      <c r="BV30" s="584">
        <v>2363401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海部地区環境事務組合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介護保険管理特別会計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海部地区急病診療所組合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コミュニティ・プラント事業特別会計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海部地区水防事務組合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海部南部広域事務組合（一般会計）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海部南部広域事務組合（障害者総合支援特別会計）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愛知県市町村職員退職手当組合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愛知県後期高齢者医療広域連合（一般会計）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愛知県後期高齢者医療広域連合（後期高齢者医療特別会計）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5271171</v>
      </c>
      <c r="S5" s="613"/>
      <c r="T5" s="613"/>
      <c r="U5" s="613"/>
      <c r="V5" s="613"/>
      <c r="W5" s="613"/>
      <c r="X5" s="613"/>
      <c r="Y5" s="614"/>
      <c r="Z5" s="615">
        <v>49.9</v>
      </c>
      <c r="AA5" s="615"/>
      <c r="AB5" s="615"/>
      <c r="AC5" s="615"/>
      <c r="AD5" s="616">
        <v>5271170</v>
      </c>
      <c r="AE5" s="616"/>
      <c r="AF5" s="616"/>
      <c r="AG5" s="616"/>
      <c r="AH5" s="616"/>
      <c r="AI5" s="616"/>
      <c r="AJ5" s="616"/>
      <c r="AK5" s="616"/>
      <c r="AL5" s="617">
        <v>77.7</v>
      </c>
      <c r="AM5" s="618"/>
      <c r="AN5" s="618"/>
      <c r="AO5" s="619"/>
      <c r="AP5" s="609" t="s">
        <v>206</v>
      </c>
      <c r="AQ5" s="610"/>
      <c r="AR5" s="610"/>
      <c r="AS5" s="610"/>
      <c r="AT5" s="610"/>
      <c r="AU5" s="610"/>
      <c r="AV5" s="610"/>
      <c r="AW5" s="610"/>
      <c r="AX5" s="610"/>
      <c r="AY5" s="610"/>
      <c r="AZ5" s="610"/>
      <c r="BA5" s="610"/>
      <c r="BB5" s="610"/>
      <c r="BC5" s="610"/>
      <c r="BD5" s="610"/>
      <c r="BE5" s="610"/>
      <c r="BF5" s="611"/>
      <c r="BG5" s="623">
        <v>5267956</v>
      </c>
      <c r="BH5" s="624"/>
      <c r="BI5" s="624"/>
      <c r="BJ5" s="624"/>
      <c r="BK5" s="624"/>
      <c r="BL5" s="624"/>
      <c r="BM5" s="624"/>
      <c r="BN5" s="625"/>
      <c r="BO5" s="626">
        <v>99.9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86616</v>
      </c>
      <c r="S6" s="624"/>
      <c r="T6" s="624"/>
      <c r="U6" s="624"/>
      <c r="V6" s="624"/>
      <c r="W6" s="624"/>
      <c r="X6" s="624"/>
      <c r="Y6" s="625"/>
      <c r="Z6" s="626">
        <v>0.8</v>
      </c>
      <c r="AA6" s="626"/>
      <c r="AB6" s="626"/>
      <c r="AC6" s="626"/>
      <c r="AD6" s="627">
        <v>86616</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5267956</v>
      </c>
      <c r="BH6" s="624"/>
      <c r="BI6" s="624"/>
      <c r="BJ6" s="624"/>
      <c r="BK6" s="624"/>
      <c r="BL6" s="624"/>
      <c r="BM6" s="624"/>
      <c r="BN6" s="625"/>
      <c r="BO6" s="626">
        <v>99.9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138789</v>
      </c>
      <c r="CS6" s="624"/>
      <c r="CT6" s="624"/>
      <c r="CU6" s="624"/>
      <c r="CV6" s="624"/>
      <c r="CW6" s="624"/>
      <c r="CX6" s="624"/>
      <c r="CY6" s="625"/>
      <c r="CZ6" s="626">
        <v>1.4</v>
      </c>
      <c r="DA6" s="626"/>
      <c r="DB6" s="626"/>
      <c r="DC6" s="626"/>
      <c r="DD6" s="632">
        <v>10191</v>
      </c>
      <c r="DE6" s="624"/>
      <c r="DF6" s="624"/>
      <c r="DG6" s="624"/>
      <c r="DH6" s="624"/>
      <c r="DI6" s="624"/>
      <c r="DJ6" s="624"/>
      <c r="DK6" s="624"/>
      <c r="DL6" s="624"/>
      <c r="DM6" s="624"/>
      <c r="DN6" s="624"/>
      <c r="DO6" s="624"/>
      <c r="DP6" s="625"/>
      <c r="DQ6" s="632">
        <v>138789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12758</v>
      </c>
      <c r="S7" s="624"/>
      <c r="T7" s="624"/>
      <c r="U7" s="624"/>
      <c r="V7" s="624"/>
      <c r="W7" s="624"/>
      <c r="X7" s="624"/>
      <c r="Y7" s="625"/>
      <c r="Z7" s="626">
        <v>0.1</v>
      </c>
      <c r="AA7" s="626"/>
      <c r="AB7" s="626"/>
      <c r="AC7" s="626"/>
      <c r="AD7" s="627">
        <v>12758</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2636262</v>
      </c>
      <c r="BH7" s="624"/>
      <c r="BI7" s="624"/>
      <c r="BJ7" s="624"/>
      <c r="BK7" s="624"/>
      <c r="BL7" s="624"/>
      <c r="BM7" s="624"/>
      <c r="BN7" s="625"/>
      <c r="BO7" s="626">
        <v>50</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1855381</v>
      </c>
      <c r="CS7" s="624"/>
      <c r="CT7" s="624"/>
      <c r="CU7" s="624"/>
      <c r="CV7" s="624"/>
      <c r="CW7" s="624"/>
      <c r="CX7" s="624"/>
      <c r="CY7" s="625"/>
      <c r="CZ7" s="626">
        <v>18.3</v>
      </c>
      <c r="DA7" s="626"/>
      <c r="DB7" s="626"/>
      <c r="DC7" s="626"/>
      <c r="DD7" s="632">
        <v>34545</v>
      </c>
      <c r="DE7" s="624"/>
      <c r="DF7" s="624"/>
      <c r="DG7" s="624"/>
      <c r="DH7" s="624"/>
      <c r="DI7" s="624"/>
      <c r="DJ7" s="624"/>
      <c r="DK7" s="624"/>
      <c r="DL7" s="624"/>
      <c r="DM7" s="624"/>
      <c r="DN7" s="624"/>
      <c r="DO7" s="624"/>
      <c r="DP7" s="625"/>
      <c r="DQ7" s="632">
        <v>1442231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40072</v>
      </c>
      <c r="S8" s="624"/>
      <c r="T8" s="624"/>
      <c r="U8" s="624"/>
      <c r="V8" s="624"/>
      <c r="W8" s="624"/>
      <c r="X8" s="624"/>
      <c r="Y8" s="625"/>
      <c r="Z8" s="626">
        <v>0.4</v>
      </c>
      <c r="AA8" s="626"/>
      <c r="AB8" s="626"/>
      <c r="AC8" s="626"/>
      <c r="AD8" s="627">
        <v>40072</v>
      </c>
      <c r="AE8" s="627"/>
      <c r="AF8" s="627"/>
      <c r="AG8" s="627"/>
      <c r="AH8" s="627"/>
      <c r="AI8" s="627"/>
      <c r="AJ8" s="627"/>
      <c r="AK8" s="627"/>
      <c r="AL8" s="628">
        <v>0.6</v>
      </c>
      <c r="AM8" s="629"/>
      <c r="AN8" s="629"/>
      <c r="AO8" s="630"/>
      <c r="AP8" s="620" t="s">
        <v>218</v>
      </c>
      <c r="AQ8" s="621"/>
      <c r="AR8" s="621"/>
      <c r="AS8" s="621"/>
      <c r="AT8" s="621"/>
      <c r="AU8" s="621"/>
      <c r="AV8" s="621"/>
      <c r="AW8" s="621"/>
      <c r="AX8" s="621"/>
      <c r="AY8" s="621"/>
      <c r="AZ8" s="621"/>
      <c r="BA8" s="621"/>
      <c r="BB8" s="621"/>
      <c r="BC8" s="621"/>
      <c r="BD8" s="621"/>
      <c r="BE8" s="621"/>
      <c r="BF8" s="622"/>
      <c r="BG8" s="623">
        <v>68877</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3586894</v>
      </c>
      <c r="CS8" s="624"/>
      <c r="CT8" s="624"/>
      <c r="CU8" s="624"/>
      <c r="CV8" s="624"/>
      <c r="CW8" s="624"/>
      <c r="CX8" s="624"/>
      <c r="CY8" s="625"/>
      <c r="CZ8" s="626">
        <v>35.4</v>
      </c>
      <c r="DA8" s="626"/>
      <c r="DB8" s="626"/>
      <c r="DC8" s="626"/>
      <c r="DD8" s="632">
        <v>27665</v>
      </c>
      <c r="DE8" s="624"/>
      <c r="DF8" s="624"/>
      <c r="DG8" s="624"/>
      <c r="DH8" s="624"/>
      <c r="DI8" s="624"/>
      <c r="DJ8" s="624"/>
      <c r="DK8" s="624"/>
      <c r="DL8" s="624"/>
      <c r="DM8" s="624"/>
      <c r="DN8" s="624"/>
      <c r="DO8" s="624"/>
      <c r="DP8" s="625"/>
      <c r="DQ8" s="632">
        <v>2164476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41332</v>
      </c>
      <c r="S9" s="624"/>
      <c r="T9" s="624"/>
      <c r="U9" s="624"/>
      <c r="V9" s="624"/>
      <c r="W9" s="624"/>
      <c r="X9" s="624"/>
      <c r="Y9" s="625"/>
      <c r="Z9" s="626">
        <v>0.4</v>
      </c>
      <c r="AA9" s="626"/>
      <c r="AB9" s="626"/>
      <c r="AC9" s="626"/>
      <c r="AD9" s="627">
        <v>41332</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2152977</v>
      </c>
      <c r="BH9" s="624"/>
      <c r="BI9" s="624"/>
      <c r="BJ9" s="624"/>
      <c r="BK9" s="624"/>
      <c r="BL9" s="624"/>
      <c r="BM9" s="624"/>
      <c r="BN9" s="625"/>
      <c r="BO9" s="626">
        <v>40.799999999999997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909939</v>
      </c>
      <c r="CS9" s="624"/>
      <c r="CT9" s="624"/>
      <c r="CU9" s="624"/>
      <c r="CV9" s="624"/>
      <c r="CW9" s="624"/>
      <c r="CX9" s="624"/>
      <c r="CY9" s="625"/>
      <c r="CZ9" s="626">
        <v>9</v>
      </c>
      <c r="DA9" s="626"/>
      <c r="DB9" s="626"/>
      <c r="DC9" s="626"/>
      <c r="DD9" s="632">
        <v>64629</v>
      </c>
      <c r="DE9" s="624"/>
      <c r="DF9" s="624"/>
      <c r="DG9" s="624"/>
      <c r="DH9" s="624"/>
      <c r="DI9" s="624"/>
      <c r="DJ9" s="624"/>
      <c r="DK9" s="624"/>
      <c r="DL9" s="624"/>
      <c r="DM9" s="624"/>
      <c r="DN9" s="624"/>
      <c r="DO9" s="624"/>
      <c r="DP9" s="625"/>
      <c r="DQ9" s="632">
        <v>813734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707472</v>
      </c>
      <c r="S10" s="624"/>
      <c r="T10" s="624"/>
      <c r="U10" s="624"/>
      <c r="V10" s="624"/>
      <c r="W10" s="624"/>
      <c r="X10" s="624"/>
      <c r="Y10" s="625"/>
      <c r="Z10" s="626">
        <v>6.7</v>
      </c>
      <c r="AA10" s="626"/>
      <c r="AB10" s="626"/>
      <c r="AC10" s="626"/>
      <c r="AD10" s="627">
        <v>707472</v>
      </c>
      <c r="AE10" s="627"/>
      <c r="AF10" s="627"/>
      <c r="AG10" s="627"/>
      <c r="AH10" s="627"/>
      <c r="AI10" s="627"/>
      <c r="AJ10" s="627"/>
      <c r="AK10" s="627"/>
      <c r="AL10" s="628">
        <v>10.4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106400</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308008</v>
      </c>
      <c r="BH11" s="624"/>
      <c r="BI11" s="624"/>
      <c r="BJ11" s="624"/>
      <c r="BK11" s="624"/>
      <c r="BL11" s="624"/>
      <c r="BM11" s="624"/>
      <c r="BN11" s="625"/>
      <c r="BO11" s="626">
        <v>5.8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116728</v>
      </c>
      <c r="CS11" s="624"/>
      <c r="CT11" s="624"/>
      <c r="CU11" s="624"/>
      <c r="CV11" s="624"/>
      <c r="CW11" s="624"/>
      <c r="CX11" s="624"/>
      <c r="CY11" s="625"/>
      <c r="CZ11" s="626">
        <v>1.2</v>
      </c>
      <c r="DA11" s="626"/>
      <c r="DB11" s="626"/>
      <c r="DC11" s="626"/>
      <c r="DD11" s="632">
        <v>44378</v>
      </c>
      <c r="DE11" s="624"/>
      <c r="DF11" s="624"/>
      <c r="DG11" s="624"/>
      <c r="DH11" s="624"/>
      <c r="DI11" s="624"/>
      <c r="DJ11" s="624"/>
      <c r="DK11" s="624"/>
      <c r="DL11" s="624"/>
      <c r="DM11" s="624"/>
      <c r="DN11" s="624"/>
      <c r="DO11" s="624"/>
      <c r="DP11" s="625"/>
      <c r="DQ11" s="632">
        <v>112773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2316128</v>
      </c>
      <c r="BH12" s="624"/>
      <c r="BI12" s="624"/>
      <c r="BJ12" s="624"/>
      <c r="BK12" s="624"/>
      <c r="BL12" s="624"/>
      <c r="BM12" s="624"/>
      <c r="BN12" s="625"/>
      <c r="BO12" s="626">
        <v>43.9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195437</v>
      </c>
      <c r="CS12" s="624"/>
      <c r="CT12" s="624"/>
      <c r="CU12" s="624"/>
      <c r="CV12" s="624"/>
      <c r="CW12" s="624"/>
      <c r="CX12" s="624"/>
      <c r="CY12" s="625"/>
      <c r="CZ12" s="626">
        <v>1.9</v>
      </c>
      <c r="DA12" s="626"/>
      <c r="DB12" s="626"/>
      <c r="DC12" s="626"/>
      <c r="DD12" s="632">
        <v>3360</v>
      </c>
      <c r="DE12" s="624"/>
      <c r="DF12" s="624"/>
      <c r="DG12" s="624"/>
      <c r="DH12" s="624"/>
      <c r="DI12" s="624"/>
      <c r="DJ12" s="624"/>
      <c r="DK12" s="624"/>
      <c r="DL12" s="624"/>
      <c r="DM12" s="624"/>
      <c r="DN12" s="624"/>
      <c r="DO12" s="624"/>
      <c r="DP12" s="625"/>
      <c r="DQ12" s="632">
        <v>125677</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34928</v>
      </c>
      <c r="S13" s="624"/>
      <c r="T13" s="624"/>
      <c r="U13" s="624"/>
      <c r="V13" s="624"/>
      <c r="W13" s="624"/>
      <c r="X13" s="624"/>
      <c r="Y13" s="625"/>
      <c r="Z13" s="626">
        <v>0.3</v>
      </c>
      <c r="AA13" s="626"/>
      <c r="AB13" s="626"/>
      <c r="AC13" s="626"/>
      <c r="AD13" s="627">
        <v>34928</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2316128</v>
      </c>
      <c r="BH13" s="624"/>
      <c r="BI13" s="624"/>
      <c r="BJ13" s="624"/>
      <c r="BK13" s="624"/>
      <c r="BL13" s="624"/>
      <c r="BM13" s="624"/>
      <c r="BN13" s="625"/>
      <c r="BO13" s="626">
        <v>43.9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885221</v>
      </c>
      <c r="CS13" s="624"/>
      <c r="CT13" s="624"/>
      <c r="CU13" s="624"/>
      <c r="CV13" s="624"/>
      <c r="CW13" s="624"/>
      <c r="CX13" s="624"/>
      <c r="CY13" s="625"/>
      <c r="CZ13" s="626">
        <v>8.6999999999999993</v>
      </c>
      <c r="DA13" s="626"/>
      <c r="DB13" s="626"/>
      <c r="DC13" s="626"/>
      <c r="DD13" s="632">
        <v>198254</v>
      </c>
      <c r="DE13" s="624"/>
      <c r="DF13" s="624"/>
      <c r="DG13" s="624"/>
      <c r="DH13" s="624"/>
      <c r="DI13" s="624"/>
      <c r="DJ13" s="624"/>
      <c r="DK13" s="624"/>
      <c r="DL13" s="624"/>
      <c r="DM13" s="624"/>
      <c r="DN13" s="624"/>
      <c r="DO13" s="624"/>
      <c r="DP13" s="625"/>
      <c r="DQ13" s="632">
        <v>842277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52984</v>
      </c>
      <c r="BH14" s="624"/>
      <c r="BI14" s="624"/>
      <c r="BJ14" s="624"/>
      <c r="BK14" s="624"/>
      <c r="BL14" s="624"/>
      <c r="BM14" s="624"/>
      <c r="BN14" s="625"/>
      <c r="BO14" s="626">
        <v>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562921</v>
      </c>
      <c r="CS14" s="624"/>
      <c r="CT14" s="624"/>
      <c r="CU14" s="624"/>
      <c r="CV14" s="624"/>
      <c r="CW14" s="624"/>
      <c r="CX14" s="624"/>
      <c r="CY14" s="625"/>
      <c r="CZ14" s="626">
        <v>5.6</v>
      </c>
      <c r="DA14" s="626"/>
      <c r="DB14" s="626"/>
      <c r="DC14" s="626"/>
      <c r="DD14" s="632">
        <v>75018</v>
      </c>
      <c r="DE14" s="624"/>
      <c r="DF14" s="624"/>
      <c r="DG14" s="624"/>
      <c r="DH14" s="624"/>
      <c r="DI14" s="624"/>
      <c r="DJ14" s="624"/>
      <c r="DK14" s="624"/>
      <c r="DL14" s="624"/>
      <c r="DM14" s="624"/>
      <c r="DN14" s="624"/>
      <c r="DO14" s="624"/>
      <c r="DP14" s="625"/>
      <c r="DQ14" s="632">
        <v>536809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27364</v>
      </c>
      <c r="S15" s="624"/>
      <c r="T15" s="624"/>
      <c r="U15" s="624"/>
      <c r="V15" s="624"/>
      <c r="W15" s="624"/>
      <c r="X15" s="624"/>
      <c r="Y15" s="625"/>
      <c r="Z15" s="626">
        <v>0.3</v>
      </c>
      <c r="AA15" s="626"/>
      <c r="AB15" s="626"/>
      <c r="AC15" s="626"/>
      <c r="AD15" s="627">
        <v>27364</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262582</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1091243</v>
      </c>
      <c r="CS15" s="624"/>
      <c r="CT15" s="624"/>
      <c r="CU15" s="624"/>
      <c r="CV15" s="624"/>
      <c r="CW15" s="624"/>
      <c r="CX15" s="624"/>
      <c r="CY15" s="625"/>
      <c r="CZ15" s="626">
        <v>10.8</v>
      </c>
      <c r="DA15" s="626"/>
      <c r="DB15" s="626"/>
      <c r="DC15" s="626"/>
      <c r="DD15" s="632">
        <v>200851</v>
      </c>
      <c r="DE15" s="624"/>
      <c r="DF15" s="624"/>
      <c r="DG15" s="624"/>
      <c r="DH15" s="624"/>
      <c r="DI15" s="624"/>
      <c r="DJ15" s="624"/>
      <c r="DK15" s="624"/>
      <c r="DL15" s="624"/>
      <c r="DM15" s="624"/>
      <c r="DN15" s="624"/>
      <c r="DO15" s="624"/>
      <c r="DP15" s="625"/>
      <c r="DQ15" s="632">
        <v>893031</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621913</v>
      </c>
      <c r="S16" s="624"/>
      <c r="T16" s="624"/>
      <c r="U16" s="624"/>
      <c r="V16" s="624"/>
      <c r="W16" s="624"/>
      <c r="X16" s="624"/>
      <c r="Y16" s="625"/>
      <c r="Z16" s="626">
        <v>5.9</v>
      </c>
      <c r="AA16" s="626"/>
      <c r="AB16" s="626"/>
      <c r="AC16" s="626"/>
      <c r="AD16" s="627">
        <v>525556</v>
      </c>
      <c r="AE16" s="627"/>
      <c r="AF16" s="627"/>
      <c r="AG16" s="627"/>
      <c r="AH16" s="627"/>
      <c r="AI16" s="627"/>
      <c r="AJ16" s="627"/>
      <c r="AK16" s="627"/>
      <c r="AL16" s="628">
        <v>7.7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525556</v>
      </c>
      <c r="S17" s="624"/>
      <c r="T17" s="624"/>
      <c r="U17" s="624"/>
      <c r="V17" s="624"/>
      <c r="W17" s="624"/>
      <c r="X17" s="624"/>
      <c r="Y17" s="625"/>
      <c r="Z17" s="626">
        <v>5</v>
      </c>
      <c r="AA17" s="626"/>
      <c r="AB17" s="626"/>
      <c r="AC17" s="626"/>
      <c r="AD17" s="627">
        <v>525556</v>
      </c>
      <c r="AE17" s="627"/>
      <c r="AF17" s="627"/>
      <c r="AG17" s="627"/>
      <c r="AH17" s="627"/>
      <c r="AI17" s="627"/>
      <c r="AJ17" s="627"/>
      <c r="AK17" s="627"/>
      <c r="AL17" s="628">
        <v>7.7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784952</v>
      </c>
      <c r="CS17" s="624"/>
      <c r="CT17" s="624"/>
      <c r="CU17" s="624"/>
      <c r="CV17" s="624"/>
      <c r="CW17" s="624"/>
      <c r="CX17" s="624"/>
      <c r="CY17" s="625"/>
      <c r="CZ17" s="626">
        <v>7.8</v>
      </c>
      <c r="DA17" s="626"/>
      <c r="DB17" s="626"/>
      <c r="DC17" s="626"/>
      <c r="DD17" s="632" t="s">
        <v>108</v>
      </c>
      <c r="DE17" s="624"/>
      <c r="DF17" s="624"/>
      <c r="DG17" s="624"/>
      <c r="DH17" s="624"/>
      <c r="DI17" s="624"/>
      <c r="DJ17" s="624"/>
      <c r="DK17" s="624"/>
      <c r="DL17" s="624"/>
      <c r="DM17" s="624"/>
      <c r="DN17" s="624"/>
      <c r="DO17" s="624"/>
      <c r="DP17" s="625"/>
      <c r="DQ17" s="632">
        <v>784952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96353</v>
      </c>
      <c r="S18" s="624"/>
      <c r="T18" s="624"/>
      <c r="U18" s="624"/>
      <c r="V18" s="624"/>
      <c r="W18" s="624"/>
      <c r="X18" s="624"/>
      <c r="Y18" s="625"/>
      <c r="Z18" s="626">
        <v>0.9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3215</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6843626</v>
      </c>
      <c r="S20" s="624"/>
      <c r="T20" s="624"/>
      <c r="U20" s="624"/>
      <c r="V20" s="624"/>
      <c r="W20" s="624"/>
      <c r="X20" s="624"/>
      <c r="Y20" s="625"/>
      <c r="Z20" s="626">
        <v>64.8</v>
      </c>
      <c r="AA20" s="626"/>
      <c r="AB20" s="626"/>
      <c r="AC20" s="626"/>
      <c r="AD20" s="627">
        <v>6747268</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3215</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10127505</v>
      </c>
      <c r="CS20" s="624"/>
      <c r="CT20" s="624"/>
      <c r="CU20" s="624"/>
      <c r="CV20" s="624"/>
      <c r="CW20" s="624"/>
      <c r="CX20" s="624"/>
      <c r="CY20" s="625"/>
      <c r="CZ20" s="626">
        <v>100</v>
      </c>
      <c r="DA20" s="626"/>
      <c r="DB20" s="626"/>
      <c r="DC20" s="626"/>
      <c r="DD20" s="632">
        <v>658891</v>
      </c>
      <c r="DE20" s="624"/>
      <c r="DF20" s="624"/>
      <c r="DG20" s="624"/>
      <c r="DH20" s="624"/>
      <c r="DI20" s="624"/>
      <c r="DJ20" s="624"/>
      <c r="DK20" s="624"/>
      <c r="DL20" s="624"/>
      <c r="DM20" s="624"/>
      <c r="DN20" s="624"/>
      <c r="DO20" s="624"/>
      <c r="DP20" s="625"/>
      <c r="DQ20" s="632">
        <v>7854749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7276</v>
      </c>
      <c r="S21" s="624"/>
      <c r="T21" s="624"/>
      <c r="U21" s="624"/>
      <c r="V21" s="624"/>
      <c r="W21" s="624"/>
      <c r="X21" s="624"/>
      <c r="Y21" s="625"/>
      <c r="Z21" s="626">
        <v>0.1</v>
      </c>
      <c r="AA21" s="626"/>
      <c r="AB21" s="626"/>
      <c r="AC21" s="626"/>
      <c r="AD21" s="627">
        <v>7276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3214</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1445</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210119</v>
      </c>
      <c r="S23" s="624"/>
      <c r="T23" s="624"/>
      <c r="U23" s="624"/>
      <c r="V23" s="624"/>
      <c r="W23" s="624"/>
      <c r="X23" s="624"/>
      <c r="Y23" s="625"/>
      <c r="Z23" s="626">
        <v>2</v>
      </c>
      <c r="AA23" s="626"/>
      <c r="AB23" s="626"/>
      <c r="AC23" s="626"/>
      <c r="AD23" s="627">
        <v>14616</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v>
      </c>
      <c r="BH23" s="624"/>
      <c r="BI23" s="624"/>
      <c r="BJ23" s="624"/>
      <c r="BK23" s="624"/>
      <c r="BL23" s="624"/>
      <c r="BM23" s="624"/>
      <c r="BN23" s="625"/>
      <c r="BO23" s="626">
        <v>0</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60926</v>
      </c>
      <c r="S24" s="624"/>
      <c r="T24" s="624"/>
      <c r="U24" s="624"/>
      <c r="V24" s="624"/>
      <c r="W24" s="624"/>
      <c r="X24" s="624"/>
      <c r="Y24" s="625"/>
      <c r="Z24" s="626">
        <v>0.6</v>
      </c>
      <c r="AA24" s="626"/>
      <c r="AB24" s="626"/>
      <c r="AC24" s="626"/>
      <c r="AD24" s="627">
        <v>4214</v>
      </c>
      <c r="AE24" s="627"/>
      <c r="AF24" s="627"/>
      <c r="AG24" s="627"/>
      <c r="AH24" s="627"/>
      <c r="AI24" s="627"/>
      <c r="AJ24" s="627"/>
      <c r="AK24" s="627"/>
      <c r="AL24" s="628">
        <v>0.1</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4622193</v>
      </c>
      <c r="CS24" s="613"/>
      <c r="CT24" s="613"/>
      <c r="CU24" s="613"/>
      <c r="CV24" s="613"/>
      <c r="CW24" s="613"/>
      <c r="CX24" s="613"/>
      <c r="CY24" s="614"/>
      <c r="CZ24" s="650">
        <v>45.6</v>
      </c>
      <c r="DA24" s="651"/>
      <c r="DB24" s="651"/>
      <c r="DC24" s="652"/>
      <c r="DD24" s="649">
        <v>3352444</v>
      </c>
      <c r="DE24" s="613"/>
      <c r="DF24" s="613"/>
      <c r="DG24" s="613"/>
      <c r="DH24" s="613"/>
      <c r="DI24" s="613"/>
      <c r="DJ24" s="613"/>
      <c r="DK24" s="614"/>
      <c r="DL24" s="649">
        <v>3336232</v>
      </c>
      <c r="DM24" s="613"/>
      <c r="DN24" s="613"/>
      <c r="DO24" s="613"/>
      <c r="DP24" s="613"/>
      <c r="DQ24" s="613"/>
      <c r="DR24" s="613"/>
      <c r="DS24" s="613"/>
      <c r="DT24" s="613"/>
      <c r="DU24" s="613"/>
      <c r="DV24" s="614"/>
      <c r="DW24" s="617">
        <v>46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932339</v>
      </c>
      <c r="S25" s="624"/>
      <c r="T25" s="624"/>
      <c r="U25" s="624"/>
      <c r="V25" s="624"/>
      <c r="W25" s="624"/>
      <c r="X25" s="624"/>
      <c r="Y25" s="625"/>
      <c r="Z25" s="626">
        <v>8.8000000000000007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2005662</v>
      </c>
      <c r="CS25" s="655"/>
      <c r="CT25" s="655"/>
      <c r="CU25" s="655"/>
      <c r="CV25" s="655"/>
      <c r="CW25" s="655"/>
      <c r="CX25" s="655"/>
      <c r="CY25" s="656"/>
      <c r="CZ25" s="657">
        <v>19.8</v>
      </c>
      <c r="DA25" s="658"/>
      <c r="DB25" s="658"/>
      <c r="DC25" s="659"/>
      <c r="DD25" s="632">
        <v>1790926</v>
      </c>
      <c r="DE25" s="655"/>
      <c r="DF25" s="655"/>
      <c r="DG25" s="655"/>
      <c r="DH25" s="655"/>
      <c r="DI25" s="655"/>
      <c r="DJ25" s="655"/>
      <c r="DK25" s="656"/>
      <c r="DL25" s="632">
        <v>1779783</v>
      </c>
      <c r="DM25" s="655"/>
      <c r="DN25" s="655"/>
      <c r="DO25" s="655"/>
      <c r="DP25" s="655"/>
      <c r="DQ25" s="655"/>
      <c r="DR25" s="655"/>
      <c r="DS25" s="655"/>
      <c r="DT25" s="655"/>
      <c r="DU25" s="655"/>
      <c r="DV25" s="656"/>
      <c r="DW25" s="628">
        <v>24.5</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1352563</v>
      </c>
      <c r="CS26" s="624"/>
      <c r="CT26" s="624"/>
      <c r="CU26" s="624"/>
      <c r="CV26" s="624"/>
      <c r="CW26" s="624"/>
      <c r="CX26" s="624"/>
      <c r="CY26" s="625"/>
      <c r="CZ26" s="657">
        <v>13.4</v>
      </c>
      <c r="DA26" s="658"/>
      <c r="DB26" s="658"/>
      <c r="DC26" s="659"/>
      <c r="DD26" s="632">
        <v>1151818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606782</v>
      </c>
      <c r="S27" s="624"/>
      <c r="T27" s="624"/>
      <c r="U27" s="624"/>
      <c r="V27" s="624"/>
      <c r="W27" s="624"/>
      <c r="X27" s="624"/>
      <c r="Y27" s="625"/>
      <c r="Z27" s="626">
        <v>5.7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5271171</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1831579</v>
      </c>
      <c r="CS27" s="655"/>
      <c r="CT27" s="655"/>
      <c r="CU27" s="655"/>
      <c r="CV27" s="655"/>
      <c r="CW27" s="655"/>
      <c r="CX27" s="655"/>
      <c r="CY27" s="656"/>
      <c r="CZ27" s="657">
        <v>18.100000000000001</v>
      </c>
      <c r="DA27" s="658"/>
      <c r="DB27" s="658"/>
      <c r="DC27" s="659"/>
      <c r="DD27" s="632">
        <v>776566</v>
      </c>
      <c r="DE27" s="655"/>
      <c r="DF27" s="655"/>
      <c r="DG27" s="655"/>
      <c r="DH27" s="655"/>
      <c r="DI27" s="655"/>
      <c r="DJ27" s="655"/>
      <c r="DK27" s="656"/>
      <c r="DL27" s="632">
        <v>771497</v>
      </c>
      <c r="DM27" s="655"/>
      <c r="DN27" s="655"/>
      <c r="DO27" s="655"/>
      <c r="DP27" s="655"/>
      <c r="DQ27" s="655"/>
      <c r="DR27" s="655"/>
      <c r="DS27" s="655"/>
      <c r="DT27" s="655"/>
      <c r="DU27" s="655"/>
      <c r="DV27" s="656"/>
      <c r="DW27" s="628">
        <v>10.6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16423</v>
      </c>
      <c r="S28" s="624"/>
      <c r="T28" s="624"/>
      <c r="U28" s="624"/>
      <c r="V28" s="624"/>
      <c r="W28" s="624"/>
      <c r="X28" s="624"/>
      <c r="Y28" s="625"/>
      <c r="Z28" s="626">
        <v>0.2</v>
      </c>
      <c r="AA28" s="626"/>
      <c r="AB28" s="626"/>
      <c r="AC28" s="626"/>
      <c r="AD28" s="627">
        <v>11107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784952</v>
      </c>
      <c r="CS28" s="624"/>
      <c r="CT28" s="624"/>
      <c r="CU28" s="624"/>
      <c r="CV28" s="624"/>
      <c r="CW28" s="624"/>
      <c r="CX28" s="624"/>
      <c r="CY28" s="625"/>
      <c r="CZ28" s="657">
        <v>7.8</v>
      </c>
      <c r="DA28" s="658"/>
      <c r="DB28" s="658"/>
      <c r="DC28" s="659"/>
      <c r="DD28" s="632">
        <v>784952</v>
      </c>
      <c r="DE28" s="624"/>
      <c r="DF28" s="624"/>
      <c r="DG28" s="624"/>
      <c r="DH28" s="624"/>
      <c r="DI28" s="624"/>
      <c r="DJ28" s="624"/>
      <c r="DK28" s="625"/>
      <c r="DL28" s="632">
        <v>784952</v>
      </c>
      <c r="DM28" s="624"/>
      <c r="DN28" s="624"/>
      <c r="DO28" s="624"/>
      <c r="DP28" s="624"/>
      <c r="DQ28" s="624"/>
      <c r="DR28" s="624"/>
      <c r="DS28" s="624"/>
      <c r="DT28" s="624"/>
      <c r="DU28" s="624"/>
      <c r="DV28" s="625"/>
      <c r="DW28" s="628">
        <v>10.8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277685</v>
      </c>
      <c r="S29" s="624"/>
      <c r="T29" s="624"/>
      <c r="U29" s="624"/>
      <c r="V29" s="624"/>
      <c r="W29" s="624"/>
      <c r="X29" s="624"/>
      <c r="Y29" s="625"/>
      <c r="Z29" s="626">
        <v>2.6</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784952</v>
      </c>
      <c r="CS29" s="655"/>
      <c r="CT29" s="655"/>
      <c r="CU29" s="655"/>
      <c r="CV29" s="655"/>
      <c r="CW29" s="655"/>
      <c r="CX29" s="655"/>
      <c r="CY29" s="656"/>
      <c r="CZ29" s="657">
        <v>7.8</v>
      </c>
      <c r="DA29" s="658"/>
      <c r="DB29" s="658"/>
      <c r="DC29" s="659"/>
      <c r="DD29" s="632">
        <v>784952</v>
      </c>
      <c r="DE29" s="655"/>
      <c r="DF29" s="655"/>
      <c r="DG29" s="655"/>
      <c r="DH29" s="655"/>
      <c r="DI29" s="655"/>
      <c r="DJ29" s="655"/>
      <c r="DK29" s="656"/>
      <c r="DL29" s="632">
        <v>784952</v>
      </c>
      <c r="DM29" s="655"/>
      <c r="DN29" s="655"/>
      <c r="DO29" s="655"/>
      <c r="DP29" s="655"/>
      <c r="DQ29" s="655"/>
      <c r="DR29" s="655"/>
      <c r="DS29" s="655"/>
      <c r="DT29" s="655"/>
      <c r="DU29" s="655"/>
      <c r="DV29" s="656"/>
      <c r="DW29" s="628">
        <v>10.8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349920</v>
      </c>
      <c r="S30" s="624"/>
      <c r="T30" s="624"/>
      <c r="U30" s="624"/>
      <c r="V30" s="624"/>
      <c r="W30" s="624"/>
      <c r="X30" s="624"/>
      <c r="Y30" s="625"/>
      <c r="Z30" s="626">
        <v>3.3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97.4</v>
      </c>
      <c r="BN30" s="682"/>
      <c r="BO30" s="682"/>
      <c r="BP30" s="682"/>
      <c r="BQ30" s="683"/>
      <c r="BR30" s="681">
        <v>99</v>
      </c>
      <c r="BS30" s="682"/>
      <c r="BT30" s="682"/>
      <c r="BU30" s="682"/>
      <c r="BV30" s="682"/>
      <c r="BW30" s="682"/>
      <c r="BX30" s="618">
        <v>96.8</v>
      </c>
      <c r="BY30" s="682"/>
      <c r="BZ30" s="682"/>
      <c r="CA30" s="682"/>
      <c r="CB30" s="683"/>
      <c r="CD30" s="686"/>
      <c r="CE30" s="687"/>
      <c r="CF30" s="637" t="s">
        <v>290</v>
      </c>
      <c r="CG30" s="638"/>
      <c r="CH30" s="638"/>
      <c r="CI30" s="638"/>
      <c r="CJ30" s="638"/>
      <c r="CK30" s="638"/>
      <c r="CL30" s="638"/>
      <c r="CM30" s="638"/>
      <c r="CN30" s="638"/>
      <c r="CO30" s="638"/>
      <c r="CP30" s="638"/>
      <c r="CQ30" s="639"/>
      <c r="CR30" s="623">
        <v>688384</v>
      </c>
      <c r="CS30" s="624"/>
      <c r="CT30" s="624"/>
      <c r="CU30" s="624"/>
      <c r="CV30" s="624"/>
      <c r="CW30" s="624"/>
      <c r="CX30" s="624"/>
      <c r="CY30" s="625"/>
      <c r="CZ30" s="657">
        <v>6.8</v>
      </c>
      <c r="DA30" s="658"/>
      <c r="DB30" s="658"/>
      <c r="DC30" s="659"/>
      <c r="DD30" s="632">
        <v>688384</v>
      </c>
      <c r="DE30" s="624"/>
      <c r="DF30" s="624"/>
      <c r="DG30" s="624"/>
      <c r="DH30" s="624"/>
      <c r="DI30" s="624"/>
      <c r="DJ30" s="624"/>
      <c r="DK30" s="625"/>
      <c r="DL30" s="632">
        <v>688384</v>
      </c>
      <c r="DM30" s="624"/>
      <c r="DN30" s="624"/>
      <c r="DO30" s="624"/>
      <c r="DP30" s="624"/>
      <c r="DQ30" s="624"/>
      <c r="DR30" s="624"/>
      <c r="DS30" s="624"/>
      <c r="DT30" s="624"/>
      <c r="DU30" s="624"/>
      <c r="DV30" s="625"/>
      <c r="DW30" s="628">
        <v>9.5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443253</v>
      </c>
      <c r="S31" s="624"/>
      <c r="T31" s="624"/>
      <c r="U31" s="624"/>
      <c r="V31" s="624"/>
      <c r="W31" s="624"/>
      <c r="X31" s="624"/>
      <c r="Y31" s="625"/>
      <c r="Z31" s="626">
        <v>4.2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96.3</v>
      </c>
      <c r="BN31" s="679"/>
      <c r="BO31" s="679"/>
      <c r="BP31" s="679"/>
      <c r="BQ31" s="680"/>
      <c r="BR31" s="678">
        <v>98.7</v>
      </c>
      <c r="BS31" s="655"/>
      <c r="BT31" s="655"/>
      <c r="BU31" s="655"/>
      <c r="BV31" s="655"/>
      <c r="BW31" s="655"/>
      <c r="BX31" s="629">
        <v>95.4</v>
      </c>
      <c r="BY31" s="679"/>
      <c r="BZ31" s="679"/>
      <c r="CA31" s="679"/>
      <c r="CB31" s="680"/>
      <c r="CD31" s="686"/>
      <c r="CE31" s="687"/>
      <c r="CF31" s="637" t="s">
        <v>294</v>
      </c>
      <c r="CG31" s="638"/>
      <c r="CH31" s="638"/>
      <c r="CI31" s="638"/>
      <c r="CJ31" s="638"/>
      <c r="CK31" s="638"/>
      <c r="CL31" s="638"/>
      <c r="CM31" s="638"/>
      <c r="CN31" s="638"/>
      <c r="CO31" s="638"/>
      <c r="CP31" s="638"/>
      <c r="CQ31" s="639"/>
      <c r="CR31" s="623">
        <v>96568</v>
      </c>
      <c r="CS31" s="655"/>
      <c r="CT31" s="655"/>
      <c r="CU31" s="655"/>
      <c r="CV31" s="655"/>
      <c r="CW31" s="655"/>
      <c r="CX31" s="655"/>
      <c r="CY31" s="656"/>
      <c r="CZ31" s="657">
        <v>1</v>
      </c>
      <c r="DA31" s="658"/>
      <c r="DB31" s="658"/>
      <c r="DC31" s="659"/>
      <c r="DD31" s="632">
        <v>96568</v>
      </c>
      <c r="DE31" s="655"/>
      <c r="DF31" s="655"/>
      <c r="DG31" s="655"/>
      <c r="DH31" s="655"/>
      <c r="DI31" s="655"/>
      <c r="DJ31" s="655"/>
      <c r="DK31" s="656"/>
      <c r="DL31" s="632">
        <v>96568</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341836</v>
      </c>
      <c r="S32" s="624"/>
      <c r="T32" s="624"/>
      <c r="U32" s="624"/>
      <c r="V32" s="624"/>
      <c r="W32" s="624"/>
      <c r="X32" s="624"/>
      <c r="Y32" s="625"/>
      <c r="Z32" s="626">
        <v>3.2</v>
      </c>
      <c r="AA32" s="626"/>
      <c r="AB32" s="626"/>
      <c r="AC32" s="626"/>
      <c r="AD32" s="627">
        <v>603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98.4</v>
      </c>
      <c r="BN32" s="691"/>
      <c r="BO32" s="691"/>
      <c r="BP32" s="691"/>
      <c r="BQ32" s="693"/>
      <c r="BR32" s="690">
        <v>99.3</v>
      </c>
      <c r="BS32" s="691"/>
      <c r="BT32" s="691"/>
      <c r="BU32" s="691"/>
      <c r="BV32" s="691"/>
      <c r="BW32" s="691"/>
      <c r="BX32" s="692">
        <v>98.1</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470000</v>
      </c>
      <c r="S33" s="624"/>
      <c r="T33" s="624"/>
      <c r="U33" s="624"/>
      <c r="V33" s="624"/>
      <c r="W33" s="624"/>
      <c r="X33" s="624"/>
      <c r="Y33" s="625"/>
      <c r="Z33" s="626">
        <v>4.5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4846421</v>
      </c>
      <c r="CS33" s="655"/>
      <c r="CT33" s="655"/>
      <c r="CU33" s="655"/>
      <c r="CV33" s="655"/>
      <c r="CW33" s="655"/>
      <c r="CX33" s="655"/>
      <c r="CY33" s="656"/>
      <c r="CZ33" s="657">
        <v>47.9</v>
      </c>
      <c r="DA33" s="658"/>
      <c r="DB33" s="658"/>
      <c r="DC33" s="659"/>
      <c r="DD33" s="632">
        <v>3943050</v>
      </c>
      <c r="DE33" s="655"/>
      <c r="DF33" s="655"/>
      <c r="DG33" s="655"/>
      <c r="DH33" s="655"/>
      <c r="DI33" s="655"/>
      <c r="DJ33" s="655"/>
      <c r="DK33" s="656"/>
      <c r="DL33" s="632">
        <v>2670267</v>
      </c>
      <c r="DM33" s="655"/>
      <c r="DN33" s="655"/>
      <c r="DO33" s="655"/>
      <c r="DP33" s="655"/>
      <c r="DQ33" s="655"/>
      <c r="DR33" s="655"/>
      <c r="DS33" s="655"/>
      <c r="DT33" s="655"/>
      <c r="DU33" s="655"/>
      <c r="DV33" s="656"/>
      <c r="DW33" s="628">
        <v>36.799999999999997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1649986</v>
      </c>
      <c r="CS34" s="624"/>
      <c r="CT34" s="624"/>
      <c r="CU34" s="624"/>
      <c r="CV34" s="624"/>
      <c r="CW34" s="624"/>
      <c r="CX34" s="624"/>
      <c r="CY34" s="625"/>
      <c r="CZ34" s="657">
        <v>16.3</v>
      </c>
      <c r="DA34" s="658"/>
      <c r="DB34" s="658"/>
      <c r="DC34" s="659"/>
      <c r="DD34" s="632">
        <v>1311238</v>
      </c>
      <c r="DE34" s="624"/>
      <c r="DF34" s="624"/>
      <c r="DG34" s="624"/>
      <c r="DH34" s="624"/>
      <c r="DI34" s="624"/>
      <c r="DJ34" s="624"/>
      <c r="DK34" s="625"/>
      <c r="DL34" s="632">
        <v>1039211</v>
      </c>
      <c r="DM34" s="624"/>
      <c r="DN34" s="624"/>
      <c r="DO34" s="624"/>
      <c r="DP34" s="624"/>
      <c r="DQ34" s="624"/>
      <c r="DR34" s="624"/>
      <c r="DS34" s="624"/>
      <c r="DT34" s="624"/>
      <c r="DU34" s="624"/>
      <c r="DV34" s="625"/>
      <c r="DW34" s="628">
        <v>14.3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470000</v>
      </c>
      <c r="S35" s="624"/>
      <c r="T35" s="624"/>
      <c r="U35" s="624"/>
      <c r="V35" s="624"/>
      <c r="W35" s="624"/>
      <c r="X35" s="624"/>
      <c r="Y35" s="625"/>
      <c r="Z35" s="626">
        <v>4.5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1488657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453523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131669</v>
      </c>
      <c r="CS35" s="655"/>
      <c r="CT35" s="655"/>
      <c r="CU35" s="655"/>
      <c r="CV35" s="655"/>
      <c r="CW35" s="655"/>
      <c r="CX35" s="655"/>
      <c r="CY35" s="656"/>
      <c r="CZ35" s="657">
        <v>1.3</v>
      </c>
      <c r="DA35" s="658"/>
      <c r="DB35" s="658"/>
      <c r="DC35" s="659"/>
      <c r="DD35" s="632">
        <v>131669</v>
      </c>
      <c r="DE35" s="655"/>
      <c r="DF35" s="655"/>
      <c r="DG35" s="655"/>
      <c r="DH35" s="655"/>
      <c r="DI35" s="655"/>
      <c r="DJ35" s="655"/>
      <c r="DK35" s="656"/>
      <c r="DL35" s="632">
        <v>131669</v>
      </c>
      <c r="DM35" s="655"/>
      <c r="DN35" s="655"/>
      <c r="DO35" s="655"/>
      <c r="DP35" s="655"/>
      <c r="DQ35" s="655"/>
      <c r="DR35" s="655"/>
      <c r="DS35" s="655"/>
      <c r="DT35" s="655"/>
      <c r="DU35" s="655"/>
      <c r="DV35" s="656"/>
      <c r="DW35" s="628">
        <v>1.8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10561630</v>
      </c>
      <c r="S36" s="696"/>
      <c r="T36" s="696"/>
      <c r="U36" s="696"/>
      <c r="V36" s="696"/>
      <c r="W36" s="696"/>
      <c r="X36" s="696"/>
      <c r="Y36" s="697"/>
      <c r="Z36" s="698">
        <v>100</v>
      </c>
      <c r="AA36" s="698"/>
      <c r="AB36" s="698"/>
      <c r="AC36" s="698"/>
      <c r="AD36" s="699">
        <v>6785084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274091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127884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805159</v>
      </c>
      <c r="CS36" s="624"/>
      <c r="CT36" s="624"/>
      <c r="CU36" s="624"/>
      <c r="CV36" s="624"/>
      <c r="CW36" s="624"/>
      <c r="CX36" s="624"/>
      <c r="CY36" s="625"/>
      <c r="CZ36" s="657">
        <v>8</v>
      </c>
      <c r="DA36" s="658"/>
      <c r="DB36" s="658"/>
      <c r="DC36" s="659"/>
      <c r="DD36" s="632">
        <v>738783</v>
      </c>
      <c r="DE36" s="624"/>
      <c r="DF36" s="624"/>
      <c r="DG36" s="624"/>
      <c r="DH36" s="624"/>
      <c r="DI36" s="624"/>
      <c r="DJ36" s="624"/>
      <c r="DK36" s="625"/>
      <c r="DL36" s="632">
        <v>578994</v>
      </c>
      <c r="DM36" s="624"/>
      <c r="DN36" s="624"/>
      <c r="DO36" s="624"/>
      <c r="DP36" s="624"/>
      <c r="DQ36" s="624"/>
      <c r="DR36" s="624"/>
      <c r="DS36" s="624"/>
      <c r="DT36" s="624"/>
      <c r="DU36" s="624"/>
      <c r="DV36" s="625"/>
      <c r="DW36" s="628">
        <v>8</v>
      </c>
      <c r="DX36" s="653"/>
      <c r="DY36" s="653"/>
      <c r="DZ36" s="653"/>
      <c r="EA36" s="653"/>
      <c r="EB36" s="653"/>
      <c r="EC36" s="654"/>
    </row>
    <row r="37" spans="2:133" ht="11.25" customHeight="1">
      <c r="AQ37" s="702" t="s">
        <v>312</v>
      </c>
      <c r="AR37" s="703"/>
      <c r="AS37" s="703"/>
      <c r="AT37" s="703"/>
      <c r="AU37" s="703"/>
      <c r="AV37" s="703"/>
      <c r="AW37" s="703"/>
      <c r="AX37" s="703"/>
      <c r="AY37" s="704"/>
      <c r="AZ37" s="623">
        <v>2500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5329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322944</v>
      </c>
      <c r="CS37" s="655"/>
      <c r="CT37" s="655"/>
      <c r="CU37" s="655"/>
      <c r="CV37" s="655"/>
      <c r="CW37" s="655"/>
      <c r="CX37" s="655"/>
      <c r="CY37" s="656"/>
      <c r="CZ37" s="657">
        <v>3.2</v>
      </c>
      <c r="DA37" s="658"/>
      <c r="DB37" s="658"/>
      <c r="DC37" s="659"/>
      <c r="DD37" s="632">
        <v>322574</v>
      </c>
      <c r="DE37" s="655"/>
      <c r="DF37" s="655"/>
      <c r="DG37" s="655"/>
      <c r="DH37" s="655"/>
      <c r="DI37" s="655"/>
      <c r="DJ37" s="655"/>
      <c r="DK37" s="656"/>
      <c r="DL37" s="632">
        <v>283174</v>
      </c>
      <c r="DM37" s="655"/>
      <c r="DN37" s="655"/>
      <c r="DO37" s="655"/>
      <c r="DP37" s="655"/>
      <c r="DQ37" s="655"/>
      <c r="DR37" s="655"/>
      <c r="DS37" s="655"/>
      <c r="DT37" s="655"/>
      <c r="DU37" s="655"/>
      <c r="DV37" s="656"/>
      <c r="DW37" s="628">
        <v>3.9</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9000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1486157</v>
      </c>
      <c r="CS38" s="624"/>
      <c r="CT38" s="624"/>
      <c r="CU38" s="624"/>
      <c r="CV38" s="624"/>
      <c r="CW38" s="624"/>
      <c r="CX38" s="624"/>
      <c r="CY38" s="625"/>
      <c r="CZ38" s="657">
        <v>14.7</v>
      </c>
      <c r="DA38" s="658"/>
      <c r="DB38" s="658"/>
      <c r="DC38" s="659"/>
      <c r="DD38" s="632">
        <v>1327682</v>
      </c>
      <c r="DE38" s="624"/>
      <c r="DF38" s="624"/>
      <c r="DG38" s="624"/>
      <c r="DH38" s="624"/>
      <c r="DI38" s="624"/>
      <c r="DJ38" s="624"/>
      <c r="DK38" s="625"/>
      <c r="DL38" s="632">
        <v>920393</v>
      </c>
      <c r="DM38" s="624"/>
      <c r="DN38" s="624"/>
      <c r="DO38" s="624"/>
      <c r="DP38" s="624"/>
      <c r="DQ38" s="624"/>
      <c r="DR38" s="624"/>
      <c r="DS38" s="624"/>
      <c r="DT38" s="624"/>
      <c r="DU38" s="624"/>
      <c r="DV38" s="625"/>
      <c r="DW38" s="628">
        <v>12.7</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699950</v>
      </c>
      <c r="CS39" s="655"/>
      <c r="CT39" s="655"/>
      <c r="CU39" s="655"/>
      <c r="CV39" s="655"/>
      <c r="CW39" s="655"/>
      <c r="CX39" s="655"/>
      <c r="CY39" s="656"/>
      <c r="CZ39" s="657">
        <v>6.9</v>
      </c>
      <c r="DA39" s="658"/>
      <c r="DB39" s="658"/>
      <c r="DC39" s="659"/>
      <c r="DD39" s="632">
        <v>421178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305924</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73500</v>
      </c>
      <c r="CS40" s="624"/>
      <c r="CT40" s="624"/>
      <c r="CU40" s="624"/>
      <c r="CV40" s="624"/>
      <c r="CW40" s="624"/>
      <c r="CX40" s="624"/>
      <c r="CY40" s="625"/>
      <c r="CZ40" s="657">
        <v>0.7</v>
      </c>
      <c r="DA40" s="658"/>
      <c r="DB40" s="658"/>
      <c r="DC40" s="659"/>
      <c r="DD40" s="632">
        <v>12500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906142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658891</v>
      </c>
      <c r="CS42" s="624"/>
      <c r="CT42" s="624"/>
      <c r="CU42" s="624"/>
      <c r="CV42" s="624"/>
      <c r="CW42" s="624"/>
      <c r="CX42" s="624"/>
      <c r="CY42" s="625"/>
      <c r="CZ42" s="657">
        <v>6.5</v>
      </c>
      <c r="DA42" s="706"/>
      <c r="DB42" s="706"/>
      <c r="DC42" s="707"/>
      <c r="DD42" s="632">
        <v>559255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19068</v>
      </c>
      <c r="CS43" s="655"/>
      <c r="CT43" s="655"/>
      <c r="CU43" s="655"/>
      <c r="CV43" s="655"/>
      <c r="CW43" s="655"/>
      <c r="CX43" s="655"/>
      <c r="CY43" s="656"/>
      <c r="CZ43" s="657">
        <v>0.2</v>
      </c>
      <c r="DA43" s="658"/>
      <c r="DB43" s="658"/>
      <c r="DC43" s="659"/>
      <c r="DD43" s="632">
        <v>19068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658891</v>
      </c>
      <c r="CS44" s="624"/>
      <c r="CT44" s="624"/>
      <c r="CU44" s="624"/>
      <c r="CV44" s="624"/>
      <c r="CW44" s="624"/>
      <c r="CX44" s="624"/>
      <c r="CY44" s="625"/>
      <c r="CZ44" s="657">
        <v>6.5</v>
      </c>
      <c r="DA44" s="706"/>
      <c r="DB44" s="706"/>
      <c r="DC44" s="707"/>
      <c r="DD44" s="632">
        <v>559255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159047</v>
      </c>
      <c r="CS45" s="655"/>
      <c r="CT45" s="655"/>
      <c r="CU45" s="655"/>
      <c r="CV45" s="655"/>
      <c r="CW45" s="655"/>
      <c r="CX45" s="655"/>
      <c r="CY45" s="656"/>
      <c r="CZ45" s="657">
        <v>1.6</v>
      </c>
      <c r="DA45" s="658"/>
      <c r="DB45" s="658"/>
      <c r="DC45" s="659"/>
      <c r="DD45" s="632">
        <v>88174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456494</v>
      </c>
      <c r="CS46" s="624"/>
      <c r="CT46" s="624"/>
      <c r="CU46" s="624"/>
      <c r="CV46" s="624"/>
      <c r="CW46" s="624"/>
      <c r="CX46" s="624"/>
      <c r="CY46" s="625"/>
      <c r="CZ46" s="657">
        <v>4.5</v>
      </c>
      <c r="DA46" s="706"/>
      <c r="DB46" s="706"/>
      <c r="DC46" s="707"/>
      <c r="DD46" s="632">
        <v>427731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10127505</v>
      </c>
      <c r="CS49" s="691"/>
      <c r="CT49" s="691"/>
      <c r="CU49" s="691"/>
      <c r="CV49" s="691"/>
      <c r="CW49" s="691"/>
      <c r="CX49" s="691"/>
      <c r="CY49" s="718"/>
      <c r="CZ49" s="719">
        <v>100</v>
      </c>
      <c r="DA49" s="720"/>
      <c r="DB49" s="720"/>
      <c r="DC49" s="721"/>
      <c r="DD49" s="722">
        <v>7854749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10510</v>
      </c>
      <c r="R7" s="753"/>
      <c r="S7" s="753"/>
      <c r="T7" s="753"/>
      <c r="U7" s="753"/>
      <c r="V7" s="753">
        <v>10077</v>
      </c>
      <c r="W7" s="753"/>
      <c r="X7" s="753"/>
      <c r="Y7" s="753"/>
      <c r="Z7" s="753"/>
      <c r="AA7" s="753">
        <v>433</v>
      </c>
      <c r="AB7" s="753"/>
      <c r="AC7" s="753"/>
      <c r="AD7" s="753"/>
      <c r="AE7" s="754"/>
      <c r="AF7" s="755">
        <v>388</v>
      </c>
      <c r="AG7" s="756"/>
      <c r="AH7" s="756"/>
      <c r="AI7" s="756"/>
      <c r="AJ7" s="757"/>
      <c r="AK7" s="792">
        <v>372</v>
      </c>
      <c r="AL7" s="793"/>
      <c r="AM7" s="793"/>
      <c r="AN7" s="793"/>
      <c r="AO7" s="793"/>
      <c r="AP7" s="793">
        <v>8409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189</v>
      </c>
      <c r="R8" s="777"/>
      <c r="S8" s="777"/>
      <c r="T8" s="777"/>
      <c r="U8" s="777"/>
      <c r="V8" s="777">
        <v>189</v>
      </c>
      <c r="W8" s="777"/>
      <c r="X8" s="777"/>
      <c r="Y8" s="777"/>
      <c r="Z8" s="777"/>
      <c r="AA8" s="777" t="s">
        <v>479</v>
      </c>
      <c r="AB8" s="777"/>
      <c r="AC8" s="777"/>
      <c r="AD8" s="777"/>
      <c r="AE8" s="778"/>
      <c r="AF8" s="779" t="s">
        <v>108</v>
      </c>
      <c r="AG8" s="780"/>
      <c r="AH8" s="780"/>
      <c r="AI8" s="780"/>
      <c r="AJ8" s="781"/>
      <c r="AK8" s="782" t="s">
        <v>543</v>
      </c>
      <c r="AL8" s="783"/>
      <c r="AM8" s="783"/>
      <c r="AN8" s="783"/>
      <c r="AO8" s="783"/>
      <c r="AP8" s="783" t="s">
        <v>479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thickBot="1">
      <c r="A9" s="212">
        <v>3</v>
      </c>
      <c r="B9" s="773" t="s">
        <v>363</v>
      </c>
      <c r="C9" s="774"/>
      <c r="D9" s="774"/>
      <c r="E9" s="774"/>
      <c r="F9" s="774"/>
      <c r="G9" s="774"/>
      <c r="H9" s="774"/>
      <c r="I9" s="774"/>
      <c r="J9" s="774"/>
      <c r="K9" s="774"/>
      <c r="L9" s="774"/>
      <c r="M9" s="774"/>
      <c r="N9" s="774"/>
      <c r="O9" s="774"/>
      <c r="P9" s="775"/>
      <c r="Q9" s="776">
        <v>10</v>
      </c>
      <c r="R9" s="777"/>
      <c r="S9" s="777"/>
      <c r="T9" s="777"/>
      <c r="U9" s="777"/>
      <c r="V9" s="777">
        <v>9</v>
      </c>
      <c r="W9" s="777"/>
      <c r="X9" s="777"/>
      <c r="Y9" s="777"/>
      <c r="Z9" s="777"/>
      <c r="AA9" s="777">
        <v>1</v>
      </c>
      <c r="AB9" s="777"/>
      <c r="AC9" s="777"/>
      <c r="AD9" s="777"/>
      <c r="AE9" s="778"/>
      <c r="AF9" s="779">
        <v>1</v>
      </c>
      <c r="AG9" s="780"/>
      <c r="AH9" s="780"/>
      <c r="AI9" s="780"/>
      <c r="AJ9" s="781"/>
      <c r="AK9" s="782">
        <v>5</v>
      </c>
      <c r="AL9" s="783"/>
      <c r="AM9" s="783"/>
      <c r="AN9" s="783"/>
      <c r="AO9" s="783"/>
      <c r="AP9" s="783" t="s">
        <v>479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hidden="1"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hidden="1"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hidden="1"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hidden="1"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hidden="1"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hidden="1"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hidden="1"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hidden="1"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hidden="1"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hidden="1"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hidden="1"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hidden="1"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4</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4</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10562</v>
      </c>
      <c r="R23" s="812"/>
      <c r="S23" s="812"/>
      <c r="T23" s="812"/>
      <c r="U23" s="812"/>
      <c r="V23" s="812">
        <v>10128</v>
      </c>
      <c r="W23" s="812"/>
      <c r="X23" s="812"/>
      <c r="Y23" s="812"/>
      <c r="Z23" s="812"/>
      <c r="AA23" s="812">
        <v>434</v>
      </c>
      <c r="AB23" s="812"/>
      <c r="AC23" s="812"/>
      <c r="AD23" s="812"/>
      <c r="AE23" s="813"/>
      <c r="AF23" s="814">
        <v>389</v>
      </c>
      <c r="AG23" s="812"/>
      <c r="AH23" s="812"/>
      <c r="AI23" s="812"/>
      <c r="AJ23" s="815"/>
      <c r="AK23" s="816"/>
      <c r="AL23" s="817"/>
      <c r="AM23" s="817"/>
      <c r="AN23" s="817"/>
      <c r="AO23" s="817"/>
      <c r="AP23" s="812">
        <v>8409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5</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6</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7</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8</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9</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4614</v>
      </c>
      <c r="R28" s="841"/>
      <c r="S28" s="841"/>
      <c r="T28" s="841"/>
      <c r="U28" s="841"/>
      <c r="V28" s="841">
        <v>4161</v>
      </c>
      <c r="W28" s="841"/>
      <c r="X28" s="841"/>
      <c r="Y28" s="841"/>
      <c r="Z28" s="841"/>
      <c r="AA28" s="841">
        <v>454</v>
      </c>
      <c r="AB28" s="841"/>
      <c r="AC28" s="841"/>
      <c r="AD28" s="841"/>
      <c r="AE28" s="842"/>
      <c r="AF28" s="843">
        <v>454</v>
      </c>
      <c r="AG28" s="841"/>
      <c r="AH28" s="841"/>
      <c r="AI28" s="841"/>
      <c r="AJ28" s="844"/>
      <c r="AK28" s="845">
        <v>287</v>
      </c>
      <c r="AL28" s="836"/>
      <c r="AM28" s="836"/>
      <c r="AN28" s="836"/>
      <c r="AO28" s="836"/>
      <c r="AP28" s="836" t="s">
        <v>479</v>
      </c>
      <c r="AQ28" s="836"/>
      <c r="AR28" s="836"/>
      <c r="AS28" s="836"/>
      <c r="AT28" s="836"/>
      <c r="AU28" s="836" t="s">
        <v>479</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10</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2217</v>
      </c>
      <c r="R29" s="777"/>
      <c r="S29" s="777"/>
      <c r="T29" s="777"/>
      <c r="U29" s="777"/>
      <c r="V29" s="777">
        <v>2121</v>
      </c>
      <c r="W29" s="777"/>
      <c r="X29" s="777"/>
      <c r="Y29" s="777"/>
      <c r="Z29" s="777"/>
      <c r="AA29" s="777">
        <v>96</v>
      </c>
      <c r="AB29" s="777"/>
      <c r="AC29" s="777"/>
      <c r="AD29" s="777"/>
      <c r="AE29" s="778"/>
      <c r="AF29" s="779">
        <v>96</v>
      </c>
      <c r="AG29" s="780"/>
      <c r="AH29" s="780"/>
      <c r="AI29" s="780"/>
      <c r="AJ29" s="781"/>
      <c r="AK29" s="848">
        <v>330</v>
      </c>
      <c r="AL29" s="849"/>
      <c r="AM29" s="849"/>
      <c r="AN29" s="849"/>
      <c r="AO29" s="849"/>
      <c r="AP29" s="849" t="s">
        <v>479</v>
      </c>
      <c r="AQ29" s="849"/>
      <c r="AR29" s="849"/>
      <c r="AS29" s="849"/>
      <c r="AT29" s="849"/>
      <c r="AU29" s="849" t="s">
        <v>479</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11</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756</v>
      </c>
      <c r="R30" s="777"/>
      <c r="S30" s="777"/>
      <c r="T30" s="777"/>
      <c r="U30" s="777"/>
      <c r="V30" s="777">
        <v>741</v>
      </c>
      <c r="W30" s="777"/>
      <c r="X30" s="777"/>
      <c r="Y30" s="777"/>
      <c r="Z30" s="777"/>
      <c r="AA30" s="777">
        <v>15</v>
      </c>
      <c r="AB30" s="777"/>
      <c r="AC30" s="777"/>
      <c r="AD30" s="777"/>
      <c r="AE30" s="778"/>
      <c r="AF30" s="779">
        <v>15</v>
      </c>
      <c r="AG30" s="780"/>
      <c r="AH30" s="780"/>
      <c r="AI30" s="780"/>
      <c r="AJ30" s="781"/>
      <c r="AK30" s="848">
        <v>339</v>
      </c>
      <c r="AL30" s="849"/>
      <c r="AM30" s="849"/>
      <c r="AN30" s="849"/>
      <c r="AO30" s="849"/>
      <c r="AP30" s="849" t="s">
        <v>479</v>
      </c>
      <c r="AQ30" s="849"/>
      <c r="AR30" s="849"/>
      <c r="AS30" s="849"/>
      <c r="AT30" s="849"/>
      <c r="AU30" s="849" t="s">
        <v>479</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12</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693</v>
      </c>
      <c r="R31" s="777"/>
      <c r="S31" s="777"/>
      <c r="T31" s="777"/>
      <c r="U31" s="777"/>
      <c r="V31" s="777">
        <v>599</v>
      </c>
      <c r="W31" s="777"/>
      <c r="X31" s="777"/>
      <c r="Y31" s="777"/>
      <c r="Z31" s="777"/>
      <c r="AA31" s="777">
        <v>94</v>
      </c>
      <c r="AB31" s="777"/>
      <c r="AC31" s="777"/>
      <c r="AD31" s="777"/>
      <c r="AE31" s="778"/>
      <c r="AF31" s="779">
        <v>1038</v>
      </c>
      <c r="AG31" s="780"/>
      <c r="AH31" s="780"/>
      <c r="AI31" s="780"/>
      <c r="AJ31" s="781"/>
      <c r="AK31" s="848">
        <v>3</v>
      </c>
      <c r="AL31" s="849"/>
      <c r="AM31" s="849"/>
      <c r="AN31" s="849"/>
      <c r="AO31" s="849"/>
      <c r="AP31" s="849">
        <v>103</v>
      </c>
      <c r="AQ31" s="849"/>
      <c r="AR31" s="849"/>
      <c r="AS31" s="849"/>
      <c r="AT31" s="849"/>
      <c r="AU31" s="849">
        <v>0</v>
      </c>
      <c r="AV31" s="849"/>
      <c r="AW31" s="849"/>
      <c r="AX31" s="849"/>
      <c r="AY31" s="849"/>
      <c r="AZ31" s="850" t="s">
        <v>479</v>
      </c>
      <c r="BA31" s="850"/>
      <c r="BB31" s="850"/>
      <c r="BC31" s="850"/>
      <c r="BD31" s="850"/>
      <c r="BE31" s="846" t="s">
        <v>381</v>
      </c>
      <c r="BF31" s="846"/>
      <c r="BG31" s="846"/>
      <c r="BH31" s="846"/>
      <c r="BI31" s="847"/>
      <c r="BJ31" s="203"/>
      <c r="BK31" s="203"/>
      <c r="BL31" s="203"/>
      <c r="BM31" s="203"/>
      <c r="BN31" s="203"/>
      <c r="BO31" s="216"/>
      <c r="BP31" s="216"/>
      <c r="BQ31" s="213">
        <v>13</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thickBot="1">
      <c r="A32" s="217">
        <v>5</v>
      </c>
      <c r="B32" s="773" t="s">
        <v>382</v>
      </c>
      <c r="C32" s="774"/>
      <c r="D32" s="774"/>
      <c r="E32" s="774"/>
      <c r="F32" s="774"/>
      <c r="G32" s="774"/>
      <c r="H32" s="774"/>
      <c r="I32" s="774"/>
      <c r="J32" s="774"/>
      <c r="K32" s="774"/>
      <c r="L32" s="774"/>
      <c r="M32" s="774"/>
      <c r="N32" s="774"/>
      <c r="O32" s="774"/>
      <c r="P32" s="775"/>
      <c r="Q32" s="776">
        <v>1170</v>
      </c>
      <c r="R32" s="777"/>
      <c r="S32" s="777"/>
      <c r="T32" s="777"/>
      <c r="U32" s="777"/>
      <c r="V32" s="777">
        <v>1147</v>
      </c>
      <c r="W32" s="777"/>
      <c r="X32" s="777"/>
      <c r="Y32" s="777"/>
      <c r="Z32" s="777"/>
      <c r="AA32" s="777">
        <v>24</v>
      </c>
      <c r="AB32" s="777"/>
      <c r="AC32" s="777"/>
      <c r="AD32" s="777"/>
      <c r="AE32" s="778"/>
      <c r="AF32" s="779">
        <v>24</v>
      </c>
      <c r="AG32" s="780"/>
      <c r="AH32" s="780"/>
      <c r="AI32" s="780"/>
      <c r="AJ32" s="781"/>
      <c r="AK32" s="848">
        <v>274</v>
      </c>
      <c r="AL32" s="849"/>
      <c r="AM32" s="849"/>
      <c r="AN32" s="849"/>
      <c r="AO32" s="849"/>
      <c r="AP32" s="849">
        <v>3706</v>
      </c>
      <c r="AQ32" s="849"/>
      <c r="AR32" s="849"/>
      <c r="AS32" s="849"/>
      <c r="AT32" s="849"/>
      <c r="AU32" s="849">
        <v>3706</v>
      </c>
      <c r="AV32" s="849"/>
      <c r="AW32" s="849"/>
      <c r="AX32" s="849"/>
      <c r="AY32" s="849"/>
      <c r="AZ32" s="850" t="s">
        <v>479</v>
      </c>
      <c r="BA32" s="850"/>
      <c r="BB32" s="850"/>
      <c r="BC32" s="850"/>
      <c r="BD32" s="850"/>
      <c r="BE32" s="846" t="s">
        <v>383</v>
      </c>
      <c r="BF32" s="846"/>
      <c r="BG32" s="846"/>
      <c r="BH32" s="846"/>
      <c r="BI32" s="847"/>
      <c r="BJ32" s="203"/>
      <c r="BK32" s="203"/>
      <c r="BL32" s="203"/>
      <c r="BM32" s="203"/>
      <c r="BN32" s="203"/>
      <c r="BO32" s="216"/>
      <c r="BP32" s="216"/>
      <c r="BQ32" s="213">
        <v>14</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hidden="1"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hidden="1"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hidden="1"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hidden="1"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hidden="1"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hidden="1"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hidden="1"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hidden="1"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hidden="1"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hidden="1"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hidden="1"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hidden="1"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hidden="1"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hidden="1"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hidden="1"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hidden="1"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hidden="1"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hidden="1"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hidden="1"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hidden="1"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hidden="1"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hidden="1"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hidden="1"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hidden="1"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hidden="1"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hidden="1"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hidden="1"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hidden="1"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hidden="1"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6</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15</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1626</v>
      </c>
      <c r="AG63" s="860"/>
      <c r="AH63" s="860"/>
      <c r="AI63" s="860"/>
      <c r="AJ63" s="861"/>
      <c r="AK63" s="862"/>
      <c r="AL63" s="857"/>
      <c r="AM63" s="857"/>
      <c r="AN63" s="857"/>
      <c r="AO63" s="857"/>
      <c r="AP63" s="860">
        <v>3809</v>
      </c>
      <c r="AQ63" s="860"/>
      <c r="AR63" s="860"/>
      <c r="AS63" s="860"/>
      <c r="AT63" s="860"/>
      <c r="AU63" s="860">
        <v>3706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16</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17</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18</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19</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20</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3377</v>
      </c>
      <c r="R68" s="884"/>
      <c r="S68" s="884"/>
      <c r="T68" s="884"/>
      <c r="U68" s="884"/>
      <c r="V68" s="884">
        <v>3310</v>
      </c>
      <c r="W68" s="884"/>
      <c r="X68" s="884"/>
      <c r="Y68" s="884"/>
      <c r="Z68" s="884"/>
      <c r="AA68" s="884">
        <v>67</v>
      </c>
      <c r="AB68" s="884"/>
      <c r="AC68" s="884"/>
      <c r="AD68" s="884"/>
      <c r="AE68" s="884"/>
      <c r="AF68" s="884">
        <v>67</v>
      </c>
      <c r="AG68" s="884"/>
      <c r="AH68" s="884"/>
      <c r="AI68" s="884"/>
      <c r="AJ68" s="884"/>
      <c r="AK68" s="884">
        <v>401</v>
      </c>
      <c r="AL68" s="884"/>
      <c r="AM68" s="884"/>
      <c r="AN68" s="884"/>
      <c r="AO68" s="884"/>
      <c r="AP68" s="884">
        <v>222</v>
      </c>
      <c r="AQ68" s="884"/>
      <c r="AR68" s="884"/>
      <c r="AS68" s="884"/>
      <c r="AT68" s="884"/>
      <c r="AU68" s="884">
        <v>25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21</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153</v>
      </c>
      <c r="R69" s="849"/>
      <c r="S69" s="849"/>
      <c r="T69" s="849"/>
      <c r="U69" s="849"/>
      <c r="V69" s="849">
        <v>128</v>
      </c>
      <c r="W69" s="849"/>
      <c r="X69" s="849"/>
      <c r="Y69" s="849"/>
      <c r="Z69" s="849"/>
      <c r="AA69" s="849">
        <v>25</v>
      </c>
      <c r="AB69" s="849"/>
      <c r="AC69" s="849"/>
      <c r="AD69" s="849"/>
      <c r="AE69" s="849"/>
      <c r="AF69" s="849">
        <v>25</v>
      </c>
      <c r="AG69" s="849"/>
      <c r="AH69" s="849"/>
      <c r="AI69" s="849"/>
      <c r="AJ69" s="849"/>
      <c r="AK69" s="849">
        <v>12</v>
      </c>
      <c r="AL69" s="849"/>
      <c r="AM69" s="849"/>
      <c r="AN69" s="849"/>
      <c r="AO69" s="849"/>
      <c r="AP69" s="849">
        <v>7</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22</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29</v>
      </c>
      <c r="R70" s="849"/>
      <c r="S70" s="849"/>
      <c r="T70" s="849"/>
      <c r="U70" s="849"/>
      <c r="V70" s="849">
        <v>26</v>
      </c>
      <c r="W70" s="849"/>
      <c r="X70" s="849"/>
      <c r="Y70" s="849"/>
      <c r="Z70" s="849"/>
      <c r="AA70" s="849">
        <v>3</v>
      </c>
      <c r="AB70" s="849"/>
      <c r="AC70" s="849"/>
      <c r="AD70" s="849"/>
      <c r="AE70" s="849"/>
      <c r="AF70" s="849">
        <v>3</v>
      </c>
      <c r="AG70" s="849"/>
      <c r="AH70" s="849"/>
      <c r="AI70" s="849"/>
      <c r="AJ70" s="849"/>
      <c r="AK70" s="849" t="s">
        <v>479</v>
      </c>
      <c r="AL70" s="849"/>
      <c r="AM70" s="849"/>
      <c r="AN70" s="849"/>
      <c r="AO70" s="849"/>
      <c r="AP70" s="849" t="s">
        <v>479</v>
      </c>
      <c r="AQ70" s="849"/>
      <c r="AR70" s="849"/>
      <c r="AS70" s="849"/>
      <c r="AT70" s="849"/>
      <c r="AU70" s="849" t="s">
        <v>479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23</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75</v>
      </c>
      <c r="R71" s="849"/>
      <c r="S71" s="849"/>
      <c r="T71" s="849"/>
      <c r="U71" s="849"/>
      <c r="V71" s="849">
        <v>72</v>
      </c>
      <c r="W71" s="849"/>
      <c r="X71" s="849"/>
      <c r="Y71" s="849"/>
      <c r="Z71" s="849"/>
      <c r="AA71" s="849">
        <v>3</v>
      </c>
      <c r="AB71" s="849"/>
      <c r="AC71" s="849"/>
      <c r="AD71" s="849"/>
      <c r="AE71" s="849"/>
      <c r="AF71" s="849">
        <v>3</v>
      </c>
      <c r="AG71" s="849"/>
      <c r="AH71" s="849"/>
      <c r="AI71" s="849"/>
      <c r="AJ71" s="849"/>
      <c r="AK71" s="849" t="s">
        <v>479</v>
      </c>
      <c r="AL71" s="849"/>
      <c r="AM71" s="849"/>
      <c r="AN71" s="849"/>
      <c r="AO71" s="849"/>
      <c r="AP71" s="849" t="s">
        <v>479</v>
      </c>
      <c r="AQ71" s="849"/>
      <c r="AR71" s="849"/>
      <c r="AS71" s="849"/>
      <c r="AT71" s="849"/>
      <c r="AU71" s="849" t="s">
        <v>479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24</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3</v>
      </c>
      <c r="R72" s="849"/>
      <c r="S72" s="849"/>
      <c r="T72" s="849"/>
      <c r="U72" s="849"/>
      <c r="V72" s="849">
        <v>2</v>
      </c>
      <c r="W72" s="849"/>
      <c r="X72" s="849"/>
      <c r="Y72" s="849"/>
      <c r="Z72" s="849"/>
      <c r="AA72" s="849">
        <v>1</v>
      </c>
      <c r="AB72" s="849"/>
      <c r="AC72" s="849"/>
      <c r="AD72" s="849"/>
      <c r="AE72" s="849"/>
      <c r="AF72" s="849">
        <v>1</v>
      </c>
      <c r="AG72" s="849"/>
      <c r="AH72" s="849"/>
      <c r="AI72" s="849"/>
      <c r="AJ72" s="849"/>
      <c r="AK72" s="849" t="s">
        <v>479</v>
      </c>
      <c r="AL72" s="849"/>
      <c r="AM72" s="849"/>
      <c r="AN72" s="849"/>
      <c r="AO72" s="849"/>
      <c r="AP72" s="849" t="s">
        <v>479</v>
      </c>
      <c r="AQ72" s="849"/>
      <c r="AR72" s="849"/>
      <c r="AS72" s="849"/>
      <c r="AT72" s="849"/>
      <c r="AU72" s="849" t="s">
        <v>479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25</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540</v>
      </c>
      <c r="C73" s="892"/>
      <c r="D73" s="892"/>
      <c r="E73" s="892"/>
      <c r="F73" s="892"/>
      <c r="G73" s="892"/>
      <c r="H73" s="892"/>
      <c r="I73" s="892"/>
      <c r="J73" s="892"/>
      <c r="K73" s="892"/>
      <c r="L73" s="892"/>
      <c r="M73" s="892"/>
      <c r="N73" s="892"/>
      <c r="O73" s="892"/>
      <c r="P73" s="893"/>
      <c r="Q73" s="894">
        <v>9233</v>
      </c>
      <c r="R73" s="849"/>
      <c r="S73" s="849"/>
      <c r="T73" s="849"/>
      <c r="U73" s="849"/>
      <c r="V73" s="849">
        <v>9107</v>
      </c>
      <c r="W73" s="849"/>
      <c r="X73" s="849"/>
      <c r="Y73" s="849"/>
      <c r="Z73" s="849"/>
      <c r="AA73" s="849">
        <v>127</v>
      </c>
      <c r="AB73" s="849"/>
      <c r="AC73" s="849"/>
      <c r="AD73" s="849"/>
      <c r="AE73" s="849"/>
      <c r="AF73" s="849">
        <v>127</v>
      </c>
      <c r="AG73" s="849"/>
      <c r="AH73" s="849"/>
      <c r="AI73" s="849"/>
      <c r="AJ73" s="849"/>
      <c r="AK73" s="849">
        <v>1770</v>
      </c>
      <c r="AL73" s="849"/>
      <c r="AM73" s="849"/>
      <c r="AN73" s="849"/>
      <c r="AO73" s="849"/>
      <c r="AP73" s="849" t="s">
        <v>479</v>
      </c>
      <c r="AQ73" s="849"/>
      <c r="AR73" s="849"/>
      <c r="AS73" s="849"/>
      <c r="AT73" s="849"/>
      <c r="AU73" s="849" t="s">
        <v>479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26</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1927</v>
      </c>
      <c r="R74" s="849"/>
      <c r="S74" s="849"/>
      <c r="T74" s="849"/>
      <c r="U74" s="849"/>
      <c r="V74" s="849">
        <v>1861</v>
      </c>
      <c r="W74" s="849"/>
      <c r="X74" s="849"/>
      <c r="Y74" s="849"/>
      <c r="Z74" s="849"/>
      <c r="AA74" s="849">
        <v>66</v>
      </c>
      <c r="AB74" s="849"/>
      <c r="AC74" s="849"/>
      <c r="AD74" s="849"/>
      <c r="AE74" s="849"/>
      <c r="AF74" s="849">
        <v>66</v>
      </c>
      <c r="AG74" s="849"/>
      <c r="AH74" s="849"/>
      <c r="AI74" s="849"/>
      <c r="AJ74" s="849"/>
      <c r="AK74" s="849">
        <v>412</v>
      </c>
      <c r="AL74" s="849"/>
      <c r="AM74" s="849"/>
      <c r="AN74" s="849"/>
      <c r="AO74" s="849"/>
      <c r="AP74" s="849" t="s">
        <v>479</v>
      </c>
      <c r="AQ74" s="849"/>
      <c r="AR74" s="849"/>
      <c r="AS74" s="849"/>
      <c r="AT74" s="849"/>
      <c r="AU74" s="849" t="s">
        <v>479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27</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781330</v>
      </c>
      <c r="R75" s="898"/>
      <c r="S75" s="898"/>
      <c r="T75" s="898"/>
      <c r="U75" s="848"/>
      <c r="V75" s="899">
        <v>753431</v>
      </c>
      <c r="W75" s="898"/>
      <c r="X75" s="898"/>
      <c r="Y75" s="898"/>
      <c r="Z75" s="848"/>
      <c r="AA75" s="899">
        <v>27899</v>
      </c>
      <c r="AB75" s="898"/>
      <c r="AC75" s="898"/>
      <c r="AD75" s="898"/>
      <c r="AE75" s="848"/>
      <c r="AF75" s="899">
        <v>27899</v>
      </c>
      <c r="AG75" s="898"/>
      <c r="AH75" s="898"/>
      <c r="AI75" s="898"/>
      <c r="AJ75" s="848"/>
      <c r="AK75" s="899">
        <v>396</v>
      </c>
      <c r="AL75" s="898"/>
      <c r="AM75" s="898"/>
      <c r="AN75" s="898"/>
      <c r="AO75" s="848"/>
      <c r="AP75" s="899" t="s">
        <v>479</v>
      </c>
      <c r="AQ75" s="898"/>
      <c r="AR75" s="898"/>
      <c r="AS75" s="898"/>
      <c r="AT75" s="848"/>
      <c r="AU75" s="899" t="s">
        <v>479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28</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hidden="1"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hidden="1"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hidden="1"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hidden="1"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hidden="1"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hidden="1"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hidden="1"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hidden="1"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hidden="1"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hidden="1"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hidden="1"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hidden="1"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28191</v>
      </c>
      <c r="AG88" s="860"/>
      <c r="AH88" s="860"/>
      <c r="AI88" s="860"/>
      <c r="AJ88" s="860"/>
      <c r="AK88" s="857"/>
      <c r="AL88" s="857"/>
      <c r="AM88" s="857"/>
      <c r="AN88" s="857"/>
      <c r="AO88" s="857"/>
      <c r="AP88" s="860">
        <v>229</v>
      </c>
      <c r="AQ88" s="860"/>
      <c r="AR88" s="860"/>
      <c r="AS88" s="860"/>
      <c r="AT88" s="860"/>
      <c r="AU88" s="860">
        <v>25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29</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791267</v>
      </c>
      <c r="AB110" s="920"/>
      <c r="AC110" s="920"/>
      <c r="AD110" s="920"/>
      <c r="AE110" s="921"/>
      <c r="AF110" s="922">
        <v>834147</v>
      </c>
      <c r="AG110" s="920"/>
      <c r="AH110" s="920"/>
      <c r="AI110" s="920"/>
      <c r="AJ110" s="921"/>
      <c r="AK110" s="922">
        <v>784952</v>
      </c>
      <c r="AL110" s="920"/>
      <c r="AM110" s="920"/>
      <c r="AN110" s="920"/>
      <c r="AO110" s="921"/>
      <c r="AP110" s="923">
        <v>12.5</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8685048</v>
      </c>
      <c r="BR110" s="957"/>
      <c r="BS110" s="957"/>
      <c r="BT110" s="957"/>
      <c r="BU110" s="957"/>
      <c r="BV110" s="957">
        <v>8627470</v>
      </c>
      <c r="BW110" s="957"/>
      <c r="BX110" s="957"/>
      <c r="BY110" s="957"/>
      <c r="BZ110" s="957"/>
      <c r="CA110" s="957">
        <v>8409086</v>
      </c>
      <c r="CB110" s="957"/>
      <c r="CC110" s="957"/>
      <c r="CD110" s="957"/>
      <c r="CE110" s="957"/>
      <c r="CF110" s="971">
        <v>133.69999999999999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2999064</v>
      </c>
      <c r="BR112" s="950"/>
      <c r="BS112" s="950"/>
      <c r="BT112" s="950"/>
      <c r="BU112" s="950"/>
      <c r="BV112" s="950">
        <v>3350747</v>
      </c>
      <c r="BW112" s="950"/>
      <c r="BX112" s="950"/>
      <c r="BY112" s="950"/>
      <c r="BZ112" s="950"/>
      <c r="CA112" s="950">
        <v>3705865</v>
      </c>
      <c r="CB112" s="950"/>
      <c r="CC112" s="950"/>
      <c r="CD112" s="950"/>
      <c r="CE112" s="950"/>
      <c r="CF112" s="944">
        <v>58.9</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103955</v>
      </c>
      <c r="AB113" s="964"/>
      <c r="AC113" s="964"/>
      <c r="AD113" s="964"/>
      <c r="AE113" s="965"/>
      <c r="AF113" s="966">
        <v>122982</v>
      </c>
      <c r="AG113" s="964"/>
      <c r="AH113" s="964"/>
      <c r="AI113" s="964"/>
      <c r="AJ113" s="965"/>
      <c r="AK113" s="966">
        <v>136107</v>
      </c>
      <c r="AL113" s="964"/>
      <c r="AM113" s="964"/>
      <c r="AN113" s="964"/>
      <c r="AO113" s="965"/>
      <c r="AP113" s="967">
        <v>2.2000000000000002</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260771</v>
      </c>
      <c r="BR113" s="950"/>
      <c r="BS113" s="950"/>
      <c r="BT113" s="950"/>
      <c r="BU113" s="950"/>
      <c r="BV113" s="950">
        <v>109705</v>
      </c>
      <c r="BW113" s="950"/>
      <c r="BX113" s="950"/>
      <c r="BY113" s="950"/>
      <c r="BZ113" s="950"/>
      <c r="CA113" s="950">
        <v>26342</v>
      </c>
      <c r="CB113" s="950"/>
      <c r="CC113" s="950"/>
      <c r="CD113" s="950"/>
      <c r="CE113" s="950"/>
      <c r="CF113" s="944">
        <v>0.4</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165666</v>
      </c>
      <c r="AB114" s="989"/>
      <c r="AC114" s="989"/>
      <c r="AD114" s="989"/>
      <c r="AE114" s="990"/>
      <c r="AF114" s="991">
        <v>120555</v>
      </c>
      <c r="AG114" s="989"/>
      <c r="AH114" s="989"/>
      <c r="AI114" s="989"/>
      <c r="AJ114" s="990"/>
      <c r="AK114" s="991">
        <v>65747</v>
      </c>
      <c r="AL114" s="989"/>
      <c r="AM114" s="989"/>
      <c r="AN114" s="989"/>
      <c r="AO114" s="990"/>
      <c r="AP114" s="992">
        <v>1</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1885371</v>
      </c>
      <c r="BR114" s="950"/>
      <c r="BS114" s="950"/>
      <c r="BT114" s="950"/>
      <c r="BU114" s="950"/>
      <c r="BV114" s="950">
        <v>1837191</v>
      </c>
      <c r="BW114" s="950"/>
      <c r="BX114" s="950"/>
      <c r="BY114" s="950"/>
      <c r="BZ114" s="950"/>
      <c r="CA114" s="950">
        <v>1742201</v>
      </c>
      <c r="CB114" s="950"/>
      <c r="CC114" s="950"/>
      <c r="CD114" s="950"/>
      <c r="CE114" s="950"/>
      <c r="CF114" s="944">
        <v>27.7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544</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1061432</v>
      </c>
      <c r="AB117" s="996"/>
      <c r="AC117" s="996"/>
      <c r="AD117" s="996"/>
      <c r="AE117" s="997"/>
      <c r="AF117" s="995">
        <v>1077684</v>
      </c>
      <c r="AG117" s="996"/>
      <c r="AH117" s="996"/>
      <c r="AI117" s="996"/>
      <c r="AJ117" s="997"/>
      <c r="AK117" s="995">
        <v>986806</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426</v>
      </c>
      <c r="BR117" s="1016"/>
      <c r="BS117" s="1016"/>
      <c r="BT117" s="1016"/>
      <c r="BU117" s="1016"/>
      <c r="BV117" s="1016" t="s">
        <v>426</v>
      </c>
      <c r="BW117" s="1016"/>
      <c r="BX117" s="1016"/>
      <c r="BY117" s="1016"/>
      <c r="BZ117" s="1016"/>
      <c r="CA117" s="1016" t="s">
        <v>426</v>
      </c>
      <c r="CB117" s="1016"/>
      <c r="CC117" s="1016"/>
      <c r="CD117" s="1016"/>
      <c r="CE117" s="1016"/>
      <c r="CF117" s="944" t="s">
        <v>426</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426</v>
      </c>
      <c r="DH117" s="989"/>
      <c r="DI117" s="989"/>
      <c r="DJ117" s="989"/>
      <c r="DK117" s="990"/>
      <c r="DL117" s="991" t="s">
        <v>426</v>
      </c>
      <c r="DM117" s="989"/>
      <c r="DN117" s="989"/>
      <c r="DO117" s="989"/>
      <c r="DP117" s="990"/>
      <c r="DQ117" s="991" t="s">
        <v>426</v>
      </c>
      <c r="DR117" s="989"/>
      <c r="DS117" s="989"/>
      <c r="DT117" s="989"/>
      <c r="DU117" s="990"/>
      <c r="DV117" s="992" t="s">
        <v>426</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13830254</v>
      </c>
      <c r="BR118" s="1016"/>
      <c r="BS118" s="1016"/>
      <c r="BT118" s="1016"/>
      <c r="BU118" s="1016"/>
      <c r="BV118" s="1016">
        <v>13925113</v>
      </c>
      <c r="BW118" s="1016"/>
      <c r="BX118" s="1016"/>
      <c r="BY118" s="1016"/>
      <c r="BZ118" s="1016"/>
      <c r="CA118" s="1016">
        <v>13883494</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426</v>
      </c>
      <c r="DH118" s="989"/>
      <c r="DI118" s="989"/>
      <c r="DJ118" s="989"/>
      <c r="DK118" s="990"/>
      <c r="DL118" s="991" t="s">
        <v>426</v>
      </c>
      <c r="DM118" s="989"/>
      <c r="DN118" s="989"/>
      <c r="DO118" s="989"/>
      <c r="DP118" s="990"/>
      <c r="DQ118" s="991" t="s">
        <v>426</v>
      </c>
      <c r="DR118" s="989"/>
      <c r="DS118" s="989"/>
      <c r="DT118" s="989"/>
      <c r="DU118" s="990"/>
      <c r="DV118" s="992" t="s">
        <v>426</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426</v>
      </c>
      <c r="AB119" s="920"/>
      <c r="AC119" s="920"/>
      <c r="AD119" s="920"/>
      <c r="AE119" s="921"/>
      <c r="AF119" s="922" t="s">
        <v>426</v>
      </c>
      <c r="AG119" s="920"/>
      <c r="AH119" s="920"/>
      <c r="AI119" s="920"/>
      <c r="AJ119" s="921"/>
      <c r="AK119" s="922" t="s">
        <v>426</v>
      </c>
      <c r="AL119" s="920"/>
      <c r="AM119" s="920"/>
      <c r="AN119" s="920"/>
      <c r="AO119" s="921"/>
      <c r="AP119" s="923" t="s">
        <v>426</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3926192</v>
      </c>
      <c r="BR119" s="957"/>
      <c r="BS119" s="957"/>
      <c r="BT119" s="957"/>
      <c r="BU119" s="957"/>
      <c r="BV119" s="957">
        <v>4107905</v>
      </c>
      <c r="BW119" s="957"/>
      <c r="BX119" s="957"/>
      <c r="BY119" s="957"/>
      <c r="BZ119" s="957"/>
      <c r="CA119" s="957">
        <v>4746229</v>
      </c>
      <c r="CB119" s="957"/>
      <c r="CC119" s="957"/>
      <c r="CD119" s="957"/>
      <c r="CE119" s="957"/>
      <c r="CF119" s="971">
        <v>75.400000000000006</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426</v>
      </c>
      <c r="DH119" s="1028"/>
      <c r="DI119" s="1028"/>
      <c r="DJ119" s="1028"/>
      <c r="DK119" s="1029"/>
      <c r="DL119" s="1030" t="s">
        <v>426</v>
      </c>
      <c r="DM119" s="1028"/>
      <c r="DN119" s="1028"/>
      <c r="DO119" s="1028"/>
      <c r="DP119" s="1029"/>
      <c r="DQ119" s="1030" t="s">
        <v>426</v>
      </c>
      <c r="DR119" s="1028"/>
      <c r="DS119" s="1028"/>
      <c r="DT119" s="1028"/>
      <c r="DU119" s="1029"/>
      <c r="DV119" s="1031" t="s">
        <v>426</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426</v>
      </c>
      <c r="AB120" s="989"/>
      <c r="AC120" s="989"/>
      <c r="AD120" s="989"/>
      <c r="AE120" s="990"/>
      <c r="AF120" s="991" t="s">
        <v>426</v>
      </c>
      <c r="AG120" s="989"/>
      <c r="AH120" s="989"/>
      <c r="AI120" s="989"/>
      <c r="AJ120" s="990"/>
      <c r="AK120" s="991" t="s">
        <v>426</v>
      </c>
      <c r="AL120" s="989"/>
      <c r="AM120" s="989"/>
      <c r="AN120" s="989"/>
      <c r="AO120" s="990"/>
      <c r="AP120" s="992" t="s">
        <v>426</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t="s">
        <v>426</v>
      </c>
      <c r="BR120" s="950"/>
      <c r="BS120" s="950"/>
      <c r="BT120" s="950"/>
      <c r="BU120" s="950"/>
      <c r="BV120" s="950" t="s">
        <v>426</v>
      </c>
      <c r="BW120" s="950"/>
      <c r="BX120" s="950"/>
      <c r="BY120" s="950"/>
      <c r="BZ120" s="950"/>
      <c r="CA120" s="950" t="s">
        <v>426</v>
      </c>
      <c r="CB120" s="950"/>
      <c r="CC120" s="950"/>
      <c r="CD120" s="950"/>
      <c r="CE120" s="950"/>
      <c r="CF120" s="944" t="s">
        <v>426</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2998696</v>
      </c>
      <c r="DH120" s="957"/>
      <c r="DI120" s="957"/>
      <c r="DJ120" s="957"/>
      <c r="DK120" s="957"/>
      <c r="DL120" s="957">
        <v>3350459</v>
      </c>
      <c r="DM120" s="957"/>
      <c r="DN120" s="957"/>
      <c r="DO120" s="957"/>
      <c r="DP120" s="957"/>
      <c r="DQ120" s="957">
        <v>3705659</v>
      </c>
      <c r="DR120" s="957"/>
      <c r="DS120" s="957"/>
      <c r="DT120" s="957"/>
      <c r="DU120" s="957"/>
      <c r="DV120" s="958">
        <v>58.9</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544</v>
      </c>
      <c r="AB121" s="989"/>
      <c r="AC121" s="989"/>
      <c r="AD121" s="989"/>
      <c r="AE121" s="990"/>
      <c r="AF121" s="991" t="s">
        <v>426</v>
      </c>
      <c r="AG121" s="989"/>
      <c r="AH121" s="989"/>
      <c r="AI121" s="989"/>
      <c r="AJ121" s="990"/>
      <c r="AK121" s="991" t="s">
        <v>426</v>
      </c>
      <c r="AL121" s="989"/>
      <c r="AM121" s="989"/>
      <c r="AN121" s="989"/>
      <c r="AO121" s="990"/>
      <c r="AP121" s="992" t="s">
        <v>426</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8231420</v>
      </c>
      <c r="BR121" s="1016"/>
      <c r="BS121" s="1016"/>
      <c r="BT121" s="1016"/>
      <c r="BU121" s="1016"/>
      <c r="BV121" s="1016">
        <v>8362001</v>
      </c>
      <c r="BW121" s="1016"/>
      <c r="BX121" s="1016"/>
      <c r="BY121" s="1016"/>
      <c r="BZ121" s="1016"/>
      <c r="CA121" s="1016">
        <v>8381691</v>
      </c>
      <c r="CB121" s="1016"/>
      <c r="CC121" s="1016"/>
      <c r="CD121" s="1016"/>
      <c r="CE121" s="1016"/>
      <c r="CF121" s="1054">
        <v>133.19999999999999</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368</v>
      </c>
      <c r="DH121" s="950"/>
      <c r="DI121" s="950"/>
      <c r="DJ121" s="950"/>
      <c r="DK121" s="950"/>
      <c r="DL121" s="950">
        <v>288</v>
      </c>
      <c r="DM121" s="950"/>
      <c r="DN121" s="950"/>
      <c r="DO121" s="950"/>
      <c r="DP121" s="950"/>
      <c r="DQ121" s="950">
        <v>206</v>
      </c>
      <c r="DR121" s="950"/>
      <c r="DS121" s="950"/>
      <c r="DT121" s="950"/>
      <c r="DU121" s="950"/>
      <c r="DV121" s="951">
        <v>0</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426</v>
      </c>
      <c r="AB122" s="989"/>
      <c r="AC122" s="989"/>
      <c r="AD122" s="989"/>
      <c r="AE122" s="990"/>
      <c r="AF122" s="991" t="s">
        <v>426</v>
      </c>
      <c r="AG122" s="989"/>
      <c r="AH122" s="989"/>
      <c r="AI122" s="989"/>
      <c r="AJ122" s="990"/>
      <c r="AK122" s="991" t="s">
        <v>426</v>
      </c>
      <c r="AL122" s="989"/>
      <c r="AM122" s="989"/>
      <c r="AN122" s="989"/>
      <c r="AO122" s="990"/>
      <c r="AP122" s="992" t="s">
        <v>426</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12157612</v>
      </c>
      <c r="BR122" s="1065"/>
      <c r="BS122" s="1065"/>
      <c r="BT122" s="1065"/>
      <c r="BU122" s="1065"/>
      <c r="BV122" s="1065">
        <v>12469906</v>
      </c>
      <c r="BW122" s="1065"/>
      <c r="BX122" s="1065"/>
      <c r="BY122" s="1065"/>
      <c r="BZ122" s="1065"/>
      <c r="CA122" s="1065">
        <v>13127920</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27.1</v>
      </c>
      <c r="BR123" s="1057"/>
      <c r="BS123" s="1057"/>
      <c r="BT123" s="1057"/>
      <c r="BU123" s="1057"/>
      <c r="BV123" s="1057">
        <v>24</v>
      </c>
      <c r="BW123" s="1057"/>
      <c r="BX123" s="1057"/>
      <c r="BY123" s="1057"/>
      <c r="BZ123" s="1057"/>
      <c r="CA123" s="1057">
        <v>12</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14.07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t="s">
        <v>108</v>
      </c>
      <c r="AB128" s="1120"/>
      <c r="AC128" s="1120"/>
      <c r="AD128" s="1120"/>
      <c r="AE128" s="1121"/>
      <c r="AF128" s="1122" t="s">
        <v>108</v>
      </c>
      <c r="AG128" s="1120"/>
      <c r="AH128" s="1120"/>
      <c r="AI128" s="1120"/>
      <c r="AJ128" s="1121"/>
      <c r="AK128" s="1122" t="s">
        <v>108</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19.07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6842441</v>
      </c>
      <c r="AB129" s="989"/>
      <c r="AC129" s="989"/>
      <c r="AD129" s="989"/>
      <c r="AE129" s="990"/>
      <c r="AF129" s="991">
        <v>6778896</v>
      </c>
      <c r="AG129" s="989"/>
      <c r="AH129" s="989"/>
      <c r="AI129" s="989"/>
      <c r="AJ129" s="990"/>
      <c r="AK129" s="991">
        <v>6940928</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5.7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681676</v>
      </c>
      <c r="AB130" s="989"/>
      <c r="AC130" s="989"/>
      <c r="AD130" s="989"/>
      <c r="AE130" s="990"/>
      <c r="AF130" s="991">
        <v>731777</v>
      </c>
      <c r="AG130" s="989"/>
      <c r="AH130" s="989"/>
      <c r="AI130" s="989"/>
      <c r="AJ130" s="990"/>
      <c r="AK130" s="991">
        <v>649700</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12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6160765</v>
      </c>
      <c r="AB131" s="1028"/>
      <c r="AC131" s="1028"/>
      <c r="AD131" s="1028"/>
      <c r="AE131" s="1029"/>
      <c r="AF131" s="1030">
        <v>6047119</v>
      </c>
      <c r="AG131" s="1028"/>
      <c r="AH131" s="1028"/>
      <c r="AI131" s="1028"/>
      <c r="AJ131" s="1029"/>
      <c r="AK131" s="1030">
        <v>6291228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6.1641046199999998</v>
      </c>
      <c r="AB132" s="1134"/>
      <c r="AC132" s="1134"/>
      <c r="AD132" s="1134"/>
      <c r="AE132" s="1135"/>
      <c r="AF132" s="1136">
        <v>5.7201950220000004</v>
      </c>
      <c r="AG132" s="1134"/>
      <c r="AH132" s="1134"/>
      <c r="AI132" s="1134"/>
      <c r="AJ132" s="1135"/>
      <c r="AK132" s="1136">
        <v>5.3583497529999997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6.3</v>
      </c>
      <c r="AB133" s="1141"/>
      <c r="AC133" s="1141"/>
      <c r="AD133" s="1141"/>
      <c r="AE133" s="1142"/>
      <c r="AF133" s="1140">
        <v>6</v>
      </c>
      <c r="AG133" s="1141"/>
      <c r="AH133" s="1141"/>
      <c r="AI133" s="1141"/>
      <c r="AJ133" s="1142"/>
      <c r="AK133" s="1140">
        <v>5.7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59055118110236227" right="0" top="0.59055118110236227" bottom="0.59055118110236227" header="0.39370078740157483" footer="0.39370078740157483"/>
  <pageSetup paperSize="8" scale="49"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2005662</v>
      </c>
      <c r="L9" s="264">
        <v>53123</v>
      </c>
      <c r="M9" s="265">
        <v>55347</v>
      </c>
      <c r="N9" s="266">
        <v>-4</v>
      </c>
    </row>
    <row r="10" spans="1:16">
      <c r="A10" s="248"/>
      <c r="B10" s="244"/>
      <c r="C10" s="244"/>
      <c r="D10" s="244"/>
      <c r="E10" s="244"/>
      <c r="F10" s="244"/>
      <c r="G10" s="1149" t="s">
        <v>476</v>
      </c>
      <c r="H10" s="1150"/>
      <c r="I10" s="1150"/>
      <c r="J10" s="1151"/>
      <c r="K10" s="267">
        <v>172210</v>
      </c>
      <c r="L10" s="268">
        <v>4561</v>
      </c>
      <c r="M10" s="269">
        <v>5378</v>
      </c>
      <c r="N10" s="270">
        <v>-15.2</v>
      </c>
    </row>
    <row r="11" spans="1:16" ht="13.5" customHeight="1">
      <c r="A11" s="248"/>
      <c r="B11" s="244"/>
      <c r="C11" s="244"/>
      <c r="D11" s="244"/>
      <c r="E11" s="244"/>
      <c r="F11" s="244"/>
      <c r="G11" s="1149" t="s">
        <v>477</v>
      </c>
      <c r="H11" s="1150"/>
      <c r="I11" s="1150"/>
      <c r="J11" s="1151"/>
      <c r="K11" s="267">
        <v>37836</v>
      </c>
      <c r="L11" s="268">
        <v>1002</v>
      </c>
      <c r="M11" s="269">
        <v>7824</v>
      </c>
      <c r="N11" s="270">
        <v>-87.2</v>
      </c>
    </row>
    <row r="12" spans="1:16" ht="13.5" customHeight="1">
      <c r="A12" s="248"/>
      <c r="B12" s="244"/>
      <c r="C12" s="244"/>
      <c r="D12" s="244"/>
      <c r="E12" s="244"/>
      <c r="F12" s="244"/>
      <c r="G12" s="1149" t="s">
        <v>478</v>
      </c>
      <c r="H12" s="1150"/>
      <c r="I12" s="1150"/>
      <c r="J12" s="1151"/>
      <c r="K12" s="267" t="s">
        <v>479</v>
      </c>
      <c r="L12" s="268" t="s">
        <v>479</v>
      </c>
      <c r="M12" s="269">
        <v>137</v>
      </c>
      <c r="N12" s="270" t="s">
        <v>479</v>
      </c>
    </row>
    <row r="13" spans="1:16" ht="13.5" customHeight="1">
      <c r="A13" s="248"/>
      <c r="B13" s="244"/>
      <c r="C13" s="244"/>
      <c r="D13" s="244"/>
      <c r="E13" s="244"/>
      <c r="F13" s="244"/>
      <c r="G13" s="1149" t="s">
        <v>480</v>
      </c>
      <c r="H13" s="1150"/>
      <c r="I13" s="1150"/>
      <c r="J13" s="1151"/>
      <c r="K13" s="267" t="s">
        <v>479</v>
      </c>
      <c r="L13" s="268" t="s">
        <v>479</v>
      </c>
      <c r="M13" s="269">
        <v>6</v>
      </c>
      <c r="N13" s="270" t="s">
        <v>479</v>
      </c>
    </row>
    <row r="14" spans="1:16" ht="13.5" customHeight="1">
      <c r="A14" s="248"/>
      <c r="B14" s="244"/>
      <c r="C14" s="244"/>
      <c r="D14" s="244"/>
      <c r="E14" s="244"/>
      <c r="F14" s="244"/>
      <c r="G14" s="1149" t="s">
        <v>481</v>
      </c>
      <c r="H14" s="1150"/>
      <c r="I14" s="1150"/>
      <c r="J14" s="1151"/>
      <c r="K14" s="267">
        <v>66915</v>
      </c>
      <c r="L14" s="268">
        <v>1772</v>
      </c>
      <c r="M14" s="269">
        <v>2598</v>
      </c>
      <c r="N14" s="270">
        <v>-31.8</v>
      </c>
    </row>
    <row r="15" spans="1:16" ht="13.5" customHeight="1">
      <c r="A15" s="248"/>
      <c r="B15" s="244"/>
      <c r="C15" s="244"/>
      <c r="D15" s="244"/>
      <c r="E15" s="244"/>
      <c r="F15" s="244"/>
      <c r="G15" s="1149" t="s">
        <v>482</v>
      </c>
      <c r="H15" s="1150"/>
      <c r="I15" s="1150"/>
      <c r="J15" s="1151"/>
      <c r="K15" s="267">
        <v>19068</v>
      </c>
      <c r="L15" s="268">
        <v>505</v>
      </c>
      <c r="M15" s="269">
        <v>1203</v>
      </c>
      <c r="N15" s="270">
        <v>-58</v>
      </c>
    </row>
    <row r="16" spans="1:16">
      <c r="A16" s="248"/>
      <c r="B16" s="244"/>
      <c r="C16" s="244"/>
      <c r="D16" s="244"/>
      <c r="E16" s="244"/>
      <c r="F16" s="244"/>
      <c r="G16" s="1152" t="s">
        <v>483</v>
      </c>
      <c r="H16" s="1153"/>
      <c r="I16" s="1153"/>
      <c r="J16" s="1154"/>
      <c r="K16" s="268">
        <v>-149540</v>
      </c>
      <c r="L16" s="268">
        <v>-3961</v>
      </c>
      <c r="M16" s="269">
        <v>-5188</v>
      </c>
      <c r="N16" s="270">
        <v>-23.7</v>
      </c>
    </row>
    <row r="17" spans="1:16">
      <c r="A17" s="248"/>
      <c r="B17" s="244"/>
      <c r="C17" s="244"/>
      <c r="D17" s="244"/>
      <c r="E17" s="244"/>
      <c r="F17" s="244"/>
      <c r="G17" s="1152" t="s">
        <v>167</v>
      </c>
      <c r="H17" s="1153"/>
      <c r="I17" s="1153"/>
      <c r="J17" s="1154"/>
      <c r="K17" s="268">
        <v>2152151</v>
      </c>
      <c r="L17" s="268">
        <v>57003</v>
      </c>
      <c r="M17" s="269">
        <v>67305</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7.36</v>
      </c>
      <c r="L21" s="281">
        <v>6.27</v>
      </c>
      <c r="M21" s="282">
        <v>1.0900000000000001</v>
      </c>
      <c r="N21" s="249"/>
      <c r="O21" s="283"/>
      <c r="P21" s="279"/>
    </row>
    <row r="22" spans="1:16" s="284" customFormat="1">
      <c r="A22" s="279"/>
      <c r="B22" s="249"/>
      <c r="C22" s="249"/>
      <c r="D22" s="249"/>
      <c r="E22" s="249"/>
      <c r="F22" s="249"/>
      <c r="G22" s="1144" t="s">
        <v>489</v>
      </c>
      <c r="H22" s="1145"/>
      <c r="I22" s="1145"/>
      <c r="J22" s="1146"/>
      <c r="K22" s="285">
        <v>92.2</v>
      </c>
      <c r="L22" s="286">
        <v>97.2</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784952</v>
      </c>
      <c r="L32" s="294">
        <v>20791</v>
      </c>
      <c r="M32" s="295">
        <v>29478</v>
      </c>
      <c r="N32" s="296">
        <v>-29.5</v>
      </c>
    </row>
    <row r="33" spans="1:16" ht="13.5" customHeight="1">
      <c r="A33" s="248"/>
      <c r="B33" s="244"/>
      <c r="C33" s="244"/>
      <c r="D33" s="244"/>
      <c r="E33" s="244"/>
      <c r="F33" s="244"/>
      <c r="G33" s="1160" t="s">
        <v>494</v>
      </c>
      <c r="H33" s="1161"/>
      <c r="I33" s="1161"/>
      <c r="J33" s="1162"/>
      <c r="K33" s="294" t="s">
        <v>479</v>
      </c>
      <c r="L33" s="294" t="s">
        <v>479</v>
      </c>
      <c r="M33" s="295" t="s">
        <v>479</v>
      </c>
      <c r="N33" s="296" t="s">
        <v>479</v>
      </c>
    </row>
    <row r="34" spans="1:16" ht="27" customHeight="1">
      <c r="A34" s="248"/>
      <c r="B34" s="244"/>
      <c r="C34" s="244"/>
      <c r="D34" s="244"/>
      <c r="E34" s="244"/>
      <c r="F34" s="244"/>
      <c r="G34" s="1160" t="s">
        <v>495</v>
      </c>
      <c r="H34" s="1161"/>
      <c r="I34" s="1161"/>
      <c r="J34" s="1162"/>
      <c r="K34" s="294" t="s">
        <v>479</v>
      </c>
      <c r="L34" s="294" t="s">
        <v>479</v>
      </c>
      <c r="M34" s="295" t="s">
        <v>479</v>
      </c>
      <c r="N34" s="296" t="s">
        <v>479</v>
      </c>
    </row>
    <row r="35" spans="1:16" ht="27" customHeight="1">
      <c r="A35" s="248"/>
      <c r="B35" s="244"/>
      <c r="C35" s="244"/>
      <c r="D35" s="244"/>
      <c r="E35" s="244"/>
      <c r="F35" s="244"/>
      <c r="G35" s="1160" t="s">
        <v>496</v>
      </c>
      <c r="H35" s="1161"/>
      <c r="I35" s="1161"/>
      <c r="J35" s="1162"/>
      <c r="K35" s="294">
        <v>136107</v>
      </c>
      <c r="L35" s="294">
        <v>3605</v>
      </c>
      <c r="M35" s="295">
        <v>9466</v>
      </c>
      <c r="N35" s="296">
        <v>-61.9</v>
      </c>
    </row>
    <row r="36" spans="1:16" ht="27" customHeight="1">
      <c r="A36" s="248"/>
      <c r="B36" s="244"/>
      <c r="C36" s="244"/>
      <c r="D36" s="244"/>
      <c r="E36" s="244"/>
      <c r="F36" s="244"/>
      <c r="G36" s="1160" t="s">
        <v>497</v>
      </c>
      <c r="H36" s="1161"/>
      <c r="I36" s="1161"/>
      <c r="J36" s="1162"/>
      <c r="K36" s="294">
        <v>65747</v>
      </c>
      <c r="L36" s="294">
        <v>1741</v>
      </c>
      <c r="M36" s="295">
        <v>2568</v>
      </c>
      <c r="N36" s="296">
        <v>-32.200000000000003</v>
      </c>
    </row>
    <row r="37" spans="1:16" ht="13.5" customHeight="1">
      <c r="A37" s="248"/>
      <c r="B37" s="244"/>
      <c r="C37" s="244"/>
      <c r="D37" s="244"/>
      <c r="E37" s="244"/>
      <c r="F37" s="244"/>
      <c r="G37" s="1160" t="s">
        <v>498</v>
      </c>
      <c r="H37" s="1161"/>
      <c r="I37" s="1161"/>
      <c r="J37" s="1162"/>
      <c r="K37" s="294" t="s">
        <v>479</v>
      </c>
      <c r="L37" s="294" t="s">
        <v>479</v>
      </c>
      <c r="M37" s="295">
        <v>1267</v>
      </c>
      <c r="N37" s="296" t="s">
        <v>479</v>
      </c>
    </row>
    <row r="38" spans="1:16" ht="27" customHeight="1">
      <c r="A38" s="248"/>
      <c r="B38" s="244"/>
      <c r="C38" s="244"/>
      <c r="D38" s="244"/>
      <c r="E38" s="244"/>
      <c r="F38" s="244"/>
      <c r="G38" s="1163" t="s">
        <v>499</v>
      </c>
      <c r="H38" s="1164"/>
      <c r="I38" s="1164"/>
      <c r="J38" s="1165"/>
      <c r="K38" s="297" t="s">
        <v>479</v>
      </c>
      <c r="L38" s="297" t="s">
        <v>479</v>
      </c>
      <c r="M38" s="298">
        <v>1</v>
      </c>
      <c r="N38" s="299" t="s">
        <v>479</v>
      </c>
      <c r="O38" s="293"/>
    </row>
    <row r="39" spans="1:16">
      <c r="A39" s="248"/>
      <c r="B39" s="244"/>
      <c r="C39" s="244"/>
      <c r="D39" s="244"/>
      <c r="E39" s="244"/>
      <c r="F39" s="244"/>
      <c r="G39" s="1163" t="s">
        <v>500</v>
      </c>
      <c r="H39" s="1164"/>
      <c r="I39" s="1164"/>
      <c r="J39" s="1165"/>
      <c r="K39" s="300" t="s">
        <v>479</v>
      </c>
      <c r="L39" s="300" t="s">
        <v>479</v>
      </c>
      <c r="M39" s="301">
        <v>-3176</v>
      </c>
      <c r="N39" s="302" t="s">
        <v>479</v>
      </c>
      <c r="O39" s="293"/>
    </row>
    <row r="40" spans="1:16" ht="27" customHeight="1">
      <c r="A40" s="248"/>
      <c r="B40" s="244"/>
      <c r="C40" s="244"/>
      <c r="D40" s="244"/>
      <c r="E40" s="244"/>
      <c r="F40" s="244"/>
      <c r="G40" s="1160" t="s">
        <v>501</v>
      </c>
      <c r="H40" s="1161"/>
      <c r="I40" s="1161"/>
      <c r="J40" s="1162"/>
      <c r="K40" s="300">
        <v>-649700</v>
      </c>
      <c r="L40" s="300">
        <v>-17208</v>
      </c>
      <c r="M40" s="301">
        <v>-27766</v>
      </c>
      <c r="N40" s="302">
        <v>-38</v>
      </c>
      <c r="O40" s="293"/>
    </row>
    <row r="41" spans="1:16">
      <c r="A41" s="248"/>
      <c r="B41" s="244"/>
      <c r="C41" s="244"/>
      <c r="D41" s="244"/>
      <c r="E41" s="244"/>
      <c r="F41" s="244"/>
      <c r="G41" s="1166" t="s">
        <v>278</v>
      </c>
      <c r="H41" s="1167"/>
      <c r="I41" s="1167"/>
      <c r="J41" s="1168"/>
      <c r="K41" s="294">
        <v>337106</v>
      </c>
      <c r="L41" s="300">
        <v>8929</v>
      </c>
      <c r="M41" s="301">
        <v>11838</v>
      </c>
      <c r="N41" s="302">
        <v>-24.6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1275895</v>
      </c>
      <c r="J51" s="320">
        <v>34935</v>
      </c>
      <c r="K51" s="321">
        <v>-8.1</v>
      </c>
      <c r="L51" s="322">
        <v>42839</v>
      </c>
      <c r="M51" s="323">
        <v>-13.3</v>
      </c>
      <c r="N51" s="324">
        <v>5.2</v>
      </c>
    </row>
    <row r="52" spans="1:14">
      <c r="A52" s="248"/>
      <c r="B52" s="244"/>
      <c r="C52" s="244"/>
      <c r="D52" s="244"/>
      <c r="E52" s="244"/>
      <c r="F52" s="244"/>
      <c r="G52" s="325"/>
      <c r="H52" s="326" t="s">
        <v>512</v>
      </c>
      <c r="I52" s="327">
        <v>1099236</v>
      </c>
      <c r="J52" s="328">
        <v>30098</v>
      </c>
      <c r="K52" s="329">
        <v>-1.2</v>
      </c>
      <c r="L52" s="330">
        <v>22027</v>
      </c>
      <c r="M52" s="331">
        <v>-17.100000000000001</v>
      </c>
      <c r="N52" s="332">
        <v>15.9</v>
      </c>
    </row>
    <row r="53" spans="1:14">
      <c r="A53" s="248"/>
      <c r="B53" s="244"/>
      <c r="C53" s="244"/>
      <c r="D53" s="244"/>
      <c r="E53" s="244"/>
      <c r="F53" s="244"/>
      <c r="G53" s="310" t="s">
        <v>513</v>
      </c>
      <c r="H53" s="311"/>
      <c r="I53" s="319">
        <v>563003</v>
      </c>
      <c r="J53" s="320">
        <v>15003</v>
      </c>
      <c r="K53" s="321">
        <v>-57.1</v>
      </c>
      <c r="L53" s="322">
        <v>46819</v>
      </c>
      <c r="M53" s="323">
        <v>9.3000000000000007</v>
      </c>
      <c r="N53" s="324">
        <v>-66.400000000000006</v>
      </c>
    </row>
    <row r="54" spans="1:14">
      <c r="A54" s="248"/>
      <c r="B54" s="244"/>
      <c r="C54" s="244"/>
      <c r="D54" s="244"/>
      <c r="E54" s="244"/>
      <c r="F54" s="244"/>
      <c r="G54" s="325"/>
      <c r="H54" s="326" t="s">
        <v>512</v>
      </c>
      <c r="I54" s="327">
        <v>487623</v>
      </c>
      <c r="J54" s="328">
        <v>12995</v>
      </c>
      <c r="K54" s="329">
        <v>-56.8</v>
      </c>
      <c r="L54" s="330">
        <v>24121</v>
      </c>
      <c r="M54" s="331">
        <v>9.5</v>
      </c>
      <c r="N54" s="332">
        <v>-66.3</v>
      </c>
    </row>
    <row r="55" spans="1:14">
      <c r="A55" s="248"/>
      <c r="B55" s="244"/>
      <c r="C55" s="244"/>
      <c r="D55" s="244"/>
      <c r="E55" s="244"/>
      <c r="F55" s="244"/>
      <c r="G55" s="310" t="s">
        <v>514</v>
      </c>
      <c r="H55" s="311"/>
      <c r="I55" s="319">
        <v>902902</v>
      </c>
      <c r="J55" s="320">
        <v>24016</v>
      </c>
      <c r="K55" s="321">
        <v>60.1</v>
      </c>
      <c r="L55" s="322">
        <v>53270</v>
      </c>
      <c r="M55" s="323">
        <v>13.8</v>
      </c>
      <c r="N55" s="324">
        <v>46.3</v>
      </c>
    </row>
    <row r="56" spans="1:14">
      <c r="A56" s="248"/>
      <c r="B56" s="244"/>
      <c r="C56" s="244"/>
      <c r="D56" s="244"/>
      <c r="E56" s="244"/>
      <c r="F56" s="244"/>
      <c r="G56" s="325"/>
      <c r="H56" s="326" t="s">
        <v>512</v>
      </c>
      <c r="I56" s="327">
        <v>822627</v>
      </c>
      <c r="J56" s="328">
        <v>21881</v>
      </c>
      <c r="K56" s="329">
        <v>68.400000000000006</v>
      </c>
      <c r="L56" s="330">
        <v>24316</v>
      </c>
      <c r="M56" s="331">
        <v>0.8</v>
      </c>
      <c r="N56" s="332">
        <v>67.599999999999994</v>
      </c>
    </row>
    <row r="57" spans="1:14">
      <c r="A57" s="248"/>
      <c r="B57" s="244"/>
      <c r="C57" s="244"/>
      <c r="D57" s="244"/>
      <c r="E57" s="244"/>
      <c r="F57" s="244"/>
      <c r="G57" s="310" t="s">
        <v>515</v>
      </c>
      <c r="H57" s="311"/>
      <c r="I57" s="319">
        <v>859399</v>
      </c>
      <c r="J57" s="320">
        <v>22788</v>
      </c>
      <c r="K57" s="321">
        <v>-5.0999999999999996</v>
      </c>
      <c r="L57" s="322">
        <v>53292</v>
      </c>
      <c r="M57" s="323">
        <v>0</v>
      </c>
      <c r="N57" s="324">
        <v>-5.0999999999999996</v>
      </c>
    </row>
    <row r="58" spans="1:14">
      <c r="A58" s="248"/>
      <c r="B58" s="244"/>
      <c r="C58" s="244"/>
      <c r="D58" s="244"/>
      <c r="E58" s="244"/>
      <c r="F58" s="244"/>
      <c r="G58" s="325"/>
      <c r="H58" s="326" t="s">
        <v>512</v>
      </c>
      <c r="I58" s="327">
        <v>763155</v>
      </c>
      <c r="J58" s="328">
        <v>20236</v>
      </c>
      <c r="K58" s="329">
        <v>-7.5</v>
      </c>
      <c r="L58" s="330">
        <v>28900</v>
      </c>
      <c r="M58" s="331">
        <v>18.899999999999999</v>
      </c>
      <c r="N58" s="332">
        <v>-26.4</v>
      </c>
    </row>
    <row r="59" spans="1:14">
      <c r="A59" s="248"/>
      <c r="B59" s="244"/>
      <c r="C59" s="244"/>
      <c r="D59" s="244"/>
      <c r="E59" s="244"/>
      <c r="F59" s="244"/>
      <c r="G59" s="310" t="s">
        <v>516</v>
      </c>
      <c r="H59" s="311"/>
      <c r="I59" s="319">
        <v>658891</v>
      </c>
      <c r="J59" s="320">
        <v>17452</v>
      </c>
      <c r="K59" s="321">
        <v>-23.4</v>
      </c>
      <c r="L59" s="322">
        <v>49919</v>
      </c>
      <c r="M59" s="323">
        <v>-6.3</v>
      </c>
      <c r="N59" s="324">
        <v>-17.100000000000001</v>
      </c>
    </row>
    <row r="60" spans="1:14">
      <c r="A60" s="248"/>
      <c r="B60" s="244"/>
      <c r="C60" s="244"/>
      <c r="D60" s="244"/>
      <c r="E60" s="244"/>
      <c r="F60" s="244"/>
      <c r="G60" s="325"/>
      <c r="H60" s="326" t="s">
        <v>512</v>
      </c>
      <c r="I60" s="333">
        <v>456494</v>
      </c>
      <c r="J60" s="328">
        <v>12091</v>
      </c>
      <c r="K60" s="329">
        <v>-40.299999999999997</v>
      </c>
      <c r="L60" s="330">
        <v>26398</v>
      </c>
      <c r="M60" s="331">
        <v>-8.6999999999999993</v>
      </c>
      <c r="N60" s="332">
        <v>-31.6</v>
      </c>
    </row>
    <row r="61" spans="1:14">
      <c r="A61" s="248"/>
      <c r="B61" s="244"/>
      <c r="C61" s="244"/>
      <c r="D61" s="244"/>
      <c r="E61" s="244"/>
      <c r="F61" s="244"/>
      <c r="G61" s="310" t="s">
        <v>517</v>
      </c>
      <c r="H61" s="334"/>
      <c r="I61" s="335">
        <v>852018</v>
      </c>
      <c r="J61" s="336">
        <v>22839</v>
      </c>
      <c r="K61" s="337">
        <v>-6.7</v>
      </c>
      <c r="L61" s="338">
        <v>49228</v>
      </c>
      <c r="M61" s="339">
        <v>0.7</v>
      </c>
      <c r="N61" s="324">
        <v>-7.4</v>
      </c>
    </row>
    <row r="62" spans="1:14">
      <c r="A62" s="248"/>
      <c r="B62" s="244"/>
      <c r="C62" s="244"/>
      <c r="D62" s="244"/>
      <c r="E62" s="244"/>
      <c r="F62" s="244"/>
      <c r="G62" s="325"/>
      <c r="H62" s="326" t="s">
        <v>512</v>
      </c>
      <c r="I62" s="327">
        <v>725827</v>
      </c>
      <c r="J62" s="328">
        <v>19460</v>
      </c>
      <c r="K62" s="329">
        <v>-7.5</v>
      </c>
      <c r="L62" s="330">
        <v>25152</v>
      </c>
      <c r="M62" s="331">
        <v>0.7</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15.78</v>
      </c>
      <c r="G47" s="12">
        <v>20.36</v>
      </c>
      <c r="H47" s="12">
        <v>18.649999999999999</v>
      </c>
      <c r="I47" s="12">
        <v>18.64</v>
      </c>
      <c r="J47" s="13">
        <v>20.010000000000002</v>
      </c>
    </row>
    <row r="48" spans="2:10" ht="57.75" customHeight="1">
      <c r="B48" s="14"/>
      <c r="C48" s="1171" t="s">
        <v>4</v>
      </c>
      <c r="D48" s="1171"/>
      <c r="E48" s="1172"/>
      <c r="F48" s="15">
        <v>6.22</v>
      </c>
      <c r="G48" s="16">
        <v>6.54</v>
      </c>
      <c r="H48" s="16">
        <v>6.01</v>
      </c>
      <c r="I48" s="16">
        <v>6.42</v>
      </c>
      <c r="J48" s="17">
        <v>5.61</v>
      </c>
    </row>
    <row r="49" spans="2:10" ht="57.75" customHeight="1" thickBot="1">
      <c r="B49" s="18"/>
      <c r="C49" s="1173" t="s">
        <v>5</v>
      </c>
      <c r="D49" s="1173"/>
      <c r="E49" s="1174"/>
      <c r="F49" s="19" t="s">
        <v>524</v>
      </c>
      <c r="G49" s="20">
        <v>4.97</v>
      </c>
      <c r="H49" s="20" t="s">
        <v>525</v>
      </c>
      <c r="I49" s="20">
        <v>0.17</v>
      </c>
      <c r="J49" s="21">
        <v>1.1399999999999999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526</v>
      </c>
      <c r="D34" s="1181"/>
      <c r="E34" s="1182"/>
      <c r="F34" s="32">
        <v>9.99</v>
      </c>
      <c r="G34" s="33">
        <v>11.42</v>
      </c>
      <c r="H34" s="33">
        <v>12.89</v>
      </c>
      <c r="I34" s="33">
        <v>14.31</v>
      </c>
      <c r="J34" s="34">
        <v>14.95</v>
      </c>
      <c r="K34" s="22"/>
      <c r="L34" s="22"/>
      <c r="M34" s="22"/>
      <c r="N34" s="22"/>
      <c r="O34" s="22"/>
      <c r="P34" s="22"/>
    </row>
    <row r="35" spans="1:16" ht="39" customHeight="1">
      <c r="A35" s="22"/>
      <c r="B35" s="35"/>
      <c r="C35" s="1175" t="s">
        <v>527</v>
      </c>
      <c r="D35" s="1176"/>
      <c r="E35" s="1177"/>
      <c r="F35" s="36">
        <v>2.35</v>
      </c>
      <c r="G35" s="37">
        <v>2.96</v>
      </c>
      <c r="H35" s="37">
        <v>5.71</v>
      </c>
      <c r="I35" s="37">
        <v>6.16</v>
      </c>
      <c r="J35" s="38">
        <v>6.53</v>
      </c>
      <c r="K35" s="22"/>
      <c r="L35" s="22"/>
      <c r="M35" s="22"/>
      <c r="N35" s="22"/>
      <c r="O35" s="22"/>
      <c r="P35" s="22"/>
    </row>
    <row r="36" spans="1:16" ht="39" customHeight="1">
      <c r="A36" s="22"/>
      <c r="B36" s="35"/>
      <c r="C36" s="1175" t="s">
        <v>528</v>
      </c>
      <c r="D36" s="1176"/>
      <c r="E36" s="1177"/>
      <c r="F36" s="36">
        <v>6.21</v>
      </c>
      <c r="G36" s="37">
        <v>6.52</v>
      </c>
      <c r="H36" s="37">
        <v>6</v>
      </c>
      <c r="I36" s="37">
        <v>6.41</v>
      </c>
      <c r="J36" s="38">
        <v>5.59</v>
      </c>
      <c r="K36" s="22"/>
      <c r="L36" s="22"/>
      <c r="M36" s="22"/>
      <c r="N36" s="22"/>
      <c r="O36" s="22"/>
      <c r="P36" s="22"/>
    </row>
    <row r="37" spans="1:16" ht="39" customHeight="1">
      <c r="A37" s="22"/>
      <c r="B37" s="35"/>
      <c r="C37" s="1175" t="s">
        <v>529</v>
      </c>
      <c r="D37" s="1176"/>
      <c r="E37" s="1177"/>
      <c r="F37" s="36">
        <v>0.34</v>
      </c>
      <c r="G37" s="37">
        <v>1.04</v>
      </c>
      <c r="H37" s="37">
        <v>1.04</v>
      </c>
      <c r="I37" s="37">
        <v>0.78</v>
      </c>
      <c r="J37" s="38">
        <v>1.38</v>
      </c>
      <c r="K37" s="22"/>
      <c r="L37" s="22"/>
      <c r="M37" s="22"/>
      <c r="N37" s="22"/>
      <c r="O37" s="22"/>
      <c r="P37" s="22"/>
    </row>
    <row r="38" spans="1:16" ht="39" customHeight="1">
      <c r="A38" s="22"/>
      <c r="B38" s="35"/>
      <c r="C38" s="1175" t="s">
        <v>530</v>
      </c>
      <c r="D38" s="1176"/>
      <c r="E38" s="1177"/>
      <c r="F38" s="36">
        <v>0.44</v>
      </c>
      <c r="G38" s="37">
        <v>0.28000000000000003</v>
      </c>
      <c r="H38" s="37">
        <v>0.28999999999999998</v>
      </c>
      <c r="I38" s="37">
        <v>0.45</v>
      </c>
      <c r="J38" s="38">
        <v>0.34</v>
      </c>
      <c r="K38" s="22"/>
      <c r="L38" s="22"/>
      <c r="M38" s="22"/>
      <c r="N38" s="22"/>
      <c r="O38" s="22"/>
      <c r="P38" s="22"/>
    </row>
    <row r="39" spans="1:16" ht="39" customHeight="1">
      <c r="A39" s="22"/>
      <c r="B39" s="35"/>
      <c r="C39" s="1175" t="s">
        <v>531</v>
      </c>
      <c r="D39" s="1176"/>
      <c r="E39" s="1177"/>
      <c r="F39" s="36">
        <v>7.0000000000000007E-2</v>
      </c>
      <c r="G39" s="37">
        <v>0.04</v>
      </c>
      <c r="H39" s="37">
        <v>0.06</v>
      </c>
      <c r="I39" s="37">
        <v>0.05</v>
      </c>
      <c r="J39" s="38">
        <v>0.22</v>
      </c>
      <c r="K39" s="22"/>
      <c r="L39" s="22"/>
      <c r="M39" s="22"/>
      <c r="N39" s="22"/>
      <c r="O39" s="22"/>
      <c r="P39" s="22"/>
    </row>
    <row r="40" spans="1:16" ht="39" customHeight="1">
      <c r="A40" s="22"/>
      <c r="B40" s="35"/>
      <c r="C40" s="1175" t="s">
        <v>532</v>
      </c>
      <c r="D40" s="1176"/>
      <c r="E40" s="1177"/>
      <c r="F40" s="36">
        <v>0</v>
      </c>
      <c r="G40" s="37">
        <v>0</v>
      </c>
      <c r="H40" s="37">
        <v>0</v>
      </c>
      <c r="I40" s="37">
        <v>0</v>
      </c>
      <c r="J40" s="38">
        <v>0.01</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535</v>
      </c>
      <c r="D43" s="1179"/>
      <c r="E43" s="1180"/>
      <c r="F43" s="41">
        <v>0</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739</v>
      </c>
      <c r="L45" s="60">
        <v>750</v>
      </c>
      <c r="M45" s="60">
        <v>791</v>
      </c>
      <c r="N45" s="60">
        <v>834</v>
      </c>
      <c r="O45" s="61">
        <v>785</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73</v>
      </c>
      <c r="L48" s="64">
        <v>81</v>
      </c>
      <c r="M48" s="64">
        <v>104</v>
      </c>
      <c r="N48" s="64">
        <v>123</v>
      </c>
      <c r="O48" s="65">
        <v>136</v>
      </c>
      <c r="P48" s="48"/>
      <c r="Q48" s="48"/>
      <c r="R48" s="48"/>
      <c r="S48" s="48"/>
      <c r="T48" s="48"/>
      <c r="U48" s="48"/>
    </row>
    <row r="49" spans="1:21" ht="30.75" customHeight="1">
      <c r="A49" s="48"/>
      <c r="B49" s="1193"/>
      <c r="C49" s="1194"/>
      <c r="D49" s="62"/>
      <c r="E49" s="1185" t="s">
        <v>15</v>
      </c>
      <c r="F49" s="1185"/>
      <c r="G49" s="1185"/>
      <c r="H49" s="1185"/>
      <c r="I49" s="1185"/>
      <c r="J49" s="1186"/>
      <c r="K49" s="63">
        <v>205</v>
      </c>
      <c r="L49" s="64">
        <v>199</v>
      </c>
      <c r="M49" s="64">
        <v>166</v>
      </c>
      <c r="N49" s="64">
        <v>121</v>
      </c>
      <c r="O49" s="65">
        <v>66</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1</v>
      </c>
      <c r="N50" s="64" t="s">
        <v>479</v>
      </c>
      <c r="O50" s="65" t="s">
        <v>479</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626</v>
      </c>
      <c r="L52" s="64">
        <v>651</v>
      </c>
      <c r="M52" s="64">
        <v>682</v>
      </c>
      <c r="N52" s="64">
        <v>731</v>
      </c>
      <c r="O52" s="65">
        <v>649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392</v>
      </c>
      <c r="L53" s="69">
        <v>380</v>
      </c>
      <c r="M53" s="69">
        <v>380</v>
      </c>
      <c r="N53" s="69">
        <v>347</v>
      </c>
      <c r="O53" s="70">
        <v>338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9067</v>
      </c>
      <c r="J41" s="83">
        <v>9055</v>
      </c>
      <c r="K41" s="83">
        <v>8685</v>
      </c>
      <c r="L41" s="83">
        <v>8627</v>
      </c>
      <c r="M41" s="84">
        <v>8409</v>
      </c>
    </row>
    <row r="42" spans="2:13" ht="27.75" customHeight="1">
      <c r="B42" s="1201"/>
      <c r="C42" s="1202"/>
      <c r="D42" s="85"/>
      <c r="E42" s="1207" t="s">
        <v>25</v>
      </c>
      <c r="F42" s="1207"/>
      <c r="G42" s="1207"/>
      <c r="H42" s="1208"/>
      <c r="I42" s="86">
        <v>1</v>
      </c>
      <c r="J42" s="87">
        <v>1</v>
      </c>
      <c r="K42" s="87" t="s">
        <v>479</v>
      </c>
      <c r="L42" s="87" t="s">
        <v>479</v>
      </c>
      <c r="M42" s="88" t="s">
        <v>479</v>
      </c>
    </row>
    <row r="43" spans="2:13" ht="27.75" customHeight="1">
      <c r="B43" s="1201"/>
      <c r="C43" s="1202"/>
      <c r="D43" s="85"/>
      <c r="E43" s="1207" t="s">
        <v>26</v>
      </c>
      <c r="F43" s="1207"/>
      <c r="G43" s="1207"/>
      <c r="H43" s="1208"/>
      <c r="I43" s="86">
        <v>2737</v>
      </c>
      <c r="J43" s="87">
        <v>2857</v>
      </c>
      <c r="K43" s="87">
        <v>2999</v>
      </c>
      <c r="L43" s="87">
        <v>3351</v>
      </c>
      <c r="M43" s="88">
        <v>3706</v>
      </c>
    </row>
    <row r="44" spans="2:13" ht="27.75" customHeight="1">
      <c r="B44" s="1201"/>
      <c r="C44" s="1202"/>
      <c r="D44" s="85"/>
      <c r="E44" s="1207" t="s">
        <v>27</v>
      </c>
      <c r="F44" s="1207"/>
      <c r="G44" s="1207"/>
      <c r="H44" s="1208"/>
      <c r="I44" s="86">
        <v>643</v>
      </c>
      <c r="J44" s="87">
        <v>448</v>
      </c>
      <c r="K44" s="87">
        <v>261</v>
      </c>
      <c r="L44" s="87">
        <v>110</v>
      </c>
      <c r="M44" s="88">
        <v>26</v>
      </c>
    </row>
    <row r="45" spans="2:13" ht="27.75" customHeight="1">
      <c r="B45" s="1201"/>
      <c r="C45" s="1202"/>
      <c r="D45" s="85"/>
      <c r="E45" s="1207" t="s">
        <v>28</v>
      </c>
      <c r="F45" s="1207"/>
      <c r="G45" s="1207"/>
      <c r="H45" s="1208"/>
      <c r="I45" s="86">
        <v>1780</v>
      </c>
      <c r="J45" s="87">
        <v>1812</v>
      </c>
      <c r="K45" s="87">
        <v>1885</v>
      </c>
      <c r="L45" s="87">
        <v>1837</v>
      </c>
      <c r="M45" s="88">
        <v>1742</v>
      </c>
    </row>
    <row r="46" spans="2:13" ht="27.75" customHeight="1">
      <c r="B46" s="1201"/>
      <c r="C46" s="1202"/>
      <c r="D46" s="85"/>
      <c r="E46" s="1207" t="s">
        <v>29</v>
      </c>
      <c r="F46" s="1207"/>
      <c r="G46" s="1207"/>
      <c r="H46" s="1208"/>
      <c r="I46" s="86" t="s">
        <v>479</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3853</v>
      </c>
      <c r="J49" s="87">
        <v>4153</v>
      </c>
      <c r="K49" s="87">
        <v>3926</v>
      </c>
      <c r="L49" s="87">
        <v>4108</v>
      </c>
      <c r="M49" s="88">
        <v>4746</v>
      </c>
    </row>
    <row r="50" spans="2:13" ht="27.75" customHeight="1">
      <c r="B50" s="1201"/>
      <c r="C50" s="1202"/>
      <c r="D50" s="85"/>
      <c r="E50" s="1207" t="s">
        <v>34</v>
      </c>
      <c r="F50" s="1207"/>
      <c r="G50" s="1207"/>
      <c r="H50" s="1208"/>
      <c r="I50" s="86" t="s">
        <v>479</v>
      </c>
      <c r="J50" s="87" t="s">
        <v>479</v>
      </c>
      <c r="K50" s="87" t="s">
        <v>479</v>
      </c>
      <c r="L50" s="87" t="s">
        <v>479</v>
      </c>
      <c r="M50" s="88" t="s">
        <v>479</v>
      </c>
    </row>
    <row r="51" spans="2:13" ht="27.75" customHeight="1">
      <c r="B51" s="1203"/>
      <c r="C51" s="1204"/>
      <c r="D51" s="85"/>
      <c r="E51" s="1207" t="s">
        <v>35</v>
      </c>
      <c r="F51" s="1207"/>
      <c r="G51" s="1207"/>
      <c r="H51" s="1208"/>
      <c r="I51" s="86">
        <v>7766</v>
      </c>
      <c r="J51" s="87">
        <v>7919</v>
      </c>
      <c r="K51" s="87">
        <v>8231</v>
      </c>
      <c r="L51" s="87">
        <v>8362</v>
      </c>
      <c r="M51" s="88">
        <v>8382</v>
      </c>
    </row>
    <row r="52" spans="2:13" ht="27.75" customHeight="1" thickBot="1">
      <c r="B52" s="1211" t="s">
        <v>36</v>
      </c>
      <c r="C52" s="1212"/>
      <c r="D52" s="90"/>
      <c r="E52" s="1213" t="s">
        <v>37</v>
      </c>
      <c r="F52" s="1213"/>
      <c r="G52" s="1213"/>
      <c r="H52" s="1214"/>
      <c r="I52" s="91">
        <v>2609</v>
      </c>
      <c r="J52" s="92">
        <v>2102</v>
      </c>
      <c r="K52" s="92">
        <v>1673</v>
      </c>
      <c r="L52" s="92">
        <v>1455</v>
      </c>
      <c r="M52" s="93">
        <v>756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549</v>
      </c>
      <c r="H51" s="1228"/>
      <c r="I51" s="1233" t="s">
        <v>550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551</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552</v>
      </c>
      <c r="H55" s="1241"/>
      <c r="I55" s="1237" t="s">
        <v>550</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551</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47" t="s">
        <v>556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549</v>
      </c>
      <c r="H73" s="1228"/>
      <c r="I73" s="1233" t="s">
        <v>550</v>
      </c>
      <c r="J73" s="1233"/>
      <c r="K73" s="1248">
        <v>43.2</v>
      </c>
      <c r="L73" s="1248">
        <v>34.799999999999997</v>
      </c>
      <c r="M73" s="1236">
        <v>27.1</v>
      </c>
      <c r="N73" s="1236">
        <v>24</v>
      </c>
      <c r="O73" s="1236">
        <v>12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555</v>
      </c>
      <c r="J75" s="1237"/>
      <c r="K75" s="1249">
        <v>6.4</v>
      </c>
      <c r="L75" s="1249">
        <v>6.2</v>
      </c>
      <c r="M75" s="1249">
        <v>6.3</v>
      </c>
      <c r="N75" s="1249">
        <v>6</v>
      </c>
      <c r="O75" s="1249">
        <v>5.7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552</v>
      </c>
      <c r="H77" s="1241"/>
      <c r="I77" s="1237" t="s">
        <v>550</v>
      </c>
      <c r="J77" s="1237"/>
      <c r="K77" s="1248">
        <v>40.200000000000003</v>
      </c>
      <c r="L77" s="1248">
        <v>30.7</v>
      </c>
      <c r="M77" s="1236">
        <v>22.3</v>
      </c>
      <c r="N77" s="1236">
        <v>20.3</v>
      </c>
      <c r="O77" s="1236">
        <v>13</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555</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34935</v>
      </c>
      <c r="E3" s="116"/>
      <c r="F3" s="117">
        <v>42839</v>
      </c>
      <c r="G3" s="118"/>
      <c r="H3" s="119"/>
    </row>
    <row r="4" spans="1:8">
      <c r="A4" s="120"/>
      <c r="B4" s="121"/>
      <c r="C4" s="122"/>
      <c r="D4" s="123">
        <v>30098</v>
      </c>
      <c r="E4" s="124"/>
      <c r="F4" s="125">
        <v>22027</v>
      </c>
      <c r="G4" s="126"/>
      <c r="H4" s="127"/>
    </row>
    <row r="5" spans="1:8">
      <c r="A5" s="108" t="s">
        <v>513</v>
      </c>
      <c r="B5" s="113"/>
      <c r="C5" s="114"/>
      <c r="D5" s="115">
        <v>15003</v>
      </c>
      <c r="E5" s="116"/>
      <c r="F5" s="117">
        <v>46819</v>
      </c>
      <c r="G5" s="118"/>
      <c r="H5" s="119"/>
    </row>
    <row r="6" spans="1:8">
      <c r="A6" s="120"/>
      <c r="B6" s="121"/>
      <c r="C6" s="122"/>
      <c r="D6" s="123">
        <v>12995</v>
      </c>
      <c r="E6" s="124"/>
      <c r="F6" s="125">
        <v>24121</v>
      </c>
      <c r="G6" s="126"/>
      <c r="H6" s="127"/>
    </row>
    <row r="7" spans="1:8">
      <c r="A7" s="108" t="s">
        <v>514</v>
      </c>
      <c r="B7" s="113"/>
      <c r="C7" s="114"/>
      <c r="D7" s="115">
        <v>24016</v>
      </c>
      <c r="E7" s="116"/>
      <c r="F7" s="117">
        <v>53270</v>
      </c>
      <c r="G7" s="118"/>
      <c r="H7" s="119"/>
    </row>
    <row r="8" spans="1:8">
      <c r="A8" s="120"/>
      <c r="B8" s="121"/>
      <c r="C8" s="122"/>
      <c r="D8" s="123">
        <v>21881</v>
      </c>
      <c r="E8" s="124"/>
      <c r="F8" s="125">
        <v>24316</v>
      </c>
      <c r="G8" s="126"/>
      <c r="H8" s="127"/>
    </row>
    <row r="9" spans="1:8">
      <c r="A9" s="108" t="s">
        <v>515</v>
      </c>
      <c r="B9" s="113"/>
      <c r="C9" s="114"/>
      <c r="D9" s="115">
        <v>22788</v>
      </c>
      <c r="E9" s="116"/>
      <c r="F9" s="117">
        <v>53292</v>
      </c>
      <c r="G9" s="118"/>
      <c r="H9" s="119"/>
    </row>
    <row r="10" spans="1:8">
      <c r="A10" s="120"/>
      <c r="B10" s="121"/>
      <c r="C10" s="122"/>
      <c r="D10" s="123">
        <v>20236</v>
      </c>
      <c r="E10" s="124"/>
      <c r="F10" s="125">
        <v>28900</v>
      </c>
      <c r="G10" s="126"/>
      <c r="H10" s="127"/>
    </row>
    <row r="11" spans="1:8">
      <c r="A11" s="108" t="s">
        <v>516</v>
      </c>
      <c r="B11" s="113"/>
      <c r="C11" s="114"/>
      <c r="D11" s="115">
        <v>17452</v>
      </c>
      <c r="E11" s="116"/>
      <c r="F11" s="117">
        <v>49919</v>
      </c>
      <c r="G11" s="118"/>
      <c r="H11" s="119"/>
    </row>
    <row r="12" spans="1:8">
      <c r="A12" s="120"/>
      <c r="B12" s="121"/>
      <c r="C12" s="128"/>
      <c r="D12" s="123">
        <v>12091</v>
      </c>
      <c r="E12" s="124"/>
      <c r="F12" s="125">
        <v>26398</v>
      </c>
      <c r="G12" s="126"/>
      <c r="H12" s="127"/>
    </row>
    <row r="13" spans="1:8">
      <c r="A13" s="108"/>
      <c r="B13" s="113"/>
      <c r="C13" s="129"/>
      <c r="D13" s="130">
        <v>22839</v>
      </c>
      <c r="E13" s="131"/>
      <c r="F13" s="132">
        <v>49228</v>
      </c>
      <c r="G13" s="133"/>
      <c r="H13" s="119"/>
    </row>
    <row r="14" spans="1:8">
      <c r="A14" s="120"/>
      <c r="B14" s="121"/>
      <c r="C14" s="122"/>
      <c r="D14" s="123">
        <v>19460</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6.22</v>
      </c>
      <c r="C19" s="134">
        <f>ROUND(VALUE(SUBSTITUTE(実質収支比率等に係る経年分析!G$48,"▲","-")),2)</f>
        <v>6.54</v>
      </c>
      <c r="D19" s="134">
        <f>ROUND(VALUE(SUBSTITUTE(実質収支比率等に係る経年分析!H$48,"▲","-")),2)</f>
        <v>6.01</v>
      </c>
      <c r="E19" s="134">
        <f>ROUND(VALUE(SUBSTITUTE(実質収支比率等に係る経年分析!I$48,"▲","-")),2)</f>
        <v>6.42</v>
      </c>
      <c r="F19" s="134">
        <f>ROUND(VALUE(SUBSTITUTE(実質収支比率等に係る経年分析!J$48,"▲","-")),2)</f>
        <v>5.61</v>
      </c>
    </row>
    <row r="20" spans="1:11">
      <c r="A20" s="134" t="s">
        <v>42</v>
      </c>
      <c r="B20" s="134">
        <f>ROUND(VALUE(SUBSTITUTE(実質収支比率等に係る経年分析!F$47,"▲","-")),2)</f>
        <v>15.78</v>
      </c>
      <c r="C20" s="134">
        <f>ROUND(VALUE(SUBSTITUTE(実質収支比率等に係る経年分析!G$47,"▲","-")),2)</f>
        <v>20.36</v>
      </c>
      <c r="D20" s="134">
        <f>ROUND(VALUE(SUBSTITUTE(実質収支比率等に係る経年分析!H$47,"▲","-")),2)</f>
        <v>18.649999999999999</v>
      </c>
      <c r="E20" s="134">
        <f>ROUND(VALUE(SUBSTITUTE(実質収支比率等に係る経年分析!I$47,"▲","-")),2)</f>
        <v>18.64</v>
      </c>
      <c r="F20" s="134">
        <f>ROUND(VALUE(SUBSTITUTE(実質収支比率等に係る経年分析!J$47,"▲","-")),2)</f>
        <v>20.010000000000002</v>
      </c>
    </row>
    <row r="21" spans="1:11">
      <c r="A21" s="134" t="s">
        <v>43</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4.97</v>
      </c>
      <c r="D21" s="134">
        <f>IF(ISNUMBER(VALUE(SUBSTITUTE(実質収支比率等に係る経年分析!H$49,"▲","-"))),ROUND(VALUE(SUBSTITUTE(実質収支比率等に係る経年分析!H$49,"▲","-")),2),NA())</f>
        <v>-1.61</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1.1399999999999999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コミュニティ・プラント事業特別会計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介護保険管理特別会計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5.59</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14.95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626</v>
      </c>
      <c r="E42" s="136"/>
      <c r="F42" s="136"/>
      <c r="G42" s="136">
        <f>'実質公債費比率（分子）の構造'!L$52</f>
        <v>651</v>
      </c>
      <c r="H42" s="136"/>
      <c r="I42" s="136"/>
      <c r="J42" s="136">
        <f>'実質公債費比率（分子）の構造'!M$52</f>
        <v>682</v>
      </c>
      <c r="K42" s="136"/>
      <c r="L42" s="136"/>
      <c r="M42" s="136">
        <f>'実質公債費比率（分子）の構造'!N$52</f>
        <v>731</v>
      </c>
      <c r="N42" s="136"/>
      <c r="O42" s="136"/>
      <c r="P42" s="136">
        <f>'実質公債費比率（分子）の構造'!O$52</f>
        <v>649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205</v>
      </c>
      <c r="C45" s="136"/>
      <c r="D45" s="136"/>
      <c r="E45" s="136">
        <f>'実質公債費比率（分子）の構造'!L$49</f>
        <v>199</v>
      </c>
      <c r="F45" s="136"/>
      <c r="G45" s="136"/>
      <c r="H45" s="136">
        <f>'実質公債費比率（分子）の構造'!M$49</f>
        <v>166</v>
      </c>
      <c r="I45" s="136"/>
      <c r="J45" s="136"/>
      <c r="K45" s="136">
        <f>'実質公債費比率（分子）の構造'!N$49</f>
        <v>121</v>
      </c>
      <c r="L45" s="136"/>
      <c r="M45" s="136"/>
      <c r="N45" s="136">
        <f>'実質公債費比率（分子）の構造'!O$49</f>
        <v>66</v>
      </c>
      <c r="O45" s="136"/>
      <c r="P45" s="136"/>
    </row>
    <row r="46" spans="1:16">
      <c r="A46" s="136" t="s">
        <v>54</v>
      </c>
      <c r="B46" s="136">
        <f>'実質公債費比率（分子）の構造'!K$48</f>
        <v>73</v>
      </c>
      <c r="C46" s="136"/>
      <c r="D46" s="136"/>
      <c r="E46" s="136">
        <f>'実質公債費比率（分子）の構造'!L$48</f>
        <v>81</v>
      </c>
      <c r="F46" s="136"/>
      <c r="G46" s="136"/>
      <c r="H46" s="136">
        <f>'実質公債費比率（分子）の構造'!M$48</f>
        <v>104</v>
      </c>
      <c r="I46" s="136"/>
      <c r="J46" s="136"/>
      <c r="K46" s="136">
        <f>'実質公債費比率（分子）の構造'!N$48</f>
        <v>123</v>
      </c>
      <c r="L46" s="136"/>
      <c r="M46" s="136"/>
      <c r="N46" s="136">
        <f>'実質公債費比率（分子）の構造'!O$48</f>
        <v>136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739</v>
      </c>
      <c r="C49" s="136"/>
      <c r="D49" s="136"/>
      <c r="E49" s="136">
        <f>'実質公債費比率（分子）の構造'!L$45</f>
        <v>750</v>
      </c>
      <c r="F49" s="136"/>
      <c r="G49" s="136"/>
      <c r="H49" s="136">
        <f>'実質公債費比率（分子）の構造'!M$45</f>
        <v>791</v>
      </c>
      <c r="I49" s="136"/>
      <c r="J49" s="136"/>
      <c r="K49" s="136">
        <f>'実質公債費比率（分子）の構造'!N$45</f>
        <v>834</v>
      </c>
      <c r="L49" s="136"/>
      <c r="M49" s="136"/>
      <c r="N49" s="136">
        <f>'実質公債費比率（分子）の構造'!O$45</f>
        <v>785</v>
      </c>
      <c r="O49" s="136"/>
      <c r="P49" s="136"/>
    </row>
    <row r="50" spans="1:16">
      <c r="A50" s="136" t="s">
        <v>58</v>
      </c>
      <c r="B50" s="136" t="e">
        <f>NA()</f>
        <v>#N/A</v>
      </c>
      <c r="C50" s="136">
        <f>IF(ISNUMBER('実質公債費比率（分子）の構造'!K$53),'実質公債費比率（分子）の構造'!K$53,NA())</f>
        <v>392</v>
      </c>
      <c r="D50" s="136" t="e">
        <f>NA()</f>
        <v>#N/A</v>
      </c>
      <c r="E50" s="136" t="e">
        <f>NA()</f>
        <v>#N/A</v>
      </c>
      <c r="F50" s="136">
        <f>IF(ISNUMBER('実質公債費比率（分子）の構造'!L$53),'実質公債費比率（分子）の構造'!L$53,NA())</f>
        <v>380</v>
      </c>
      <c r="G50" s="136" t="e">
        <f>NA()</f>
        <v>#N/A</v>
      </c>
      <c r="H50" s="136" t="e">
        <f>NA()</f>
        <v>#N/A</v>
      </c>
      <c r="I50" s="136">
        <f>IF(ISNUMBER('実質公債費比率（分子）の構造'!M$53),'実質公債費比率（分子）の構造'!M$53,NA())</f>
        <v>380</v>
      </c>
      <c r="J50" s="136" t="e">
        <f>NA()</f>
        <v>#N/A</v>
      </c>
      <c r="K50" s="136" t="e">
        <f>NA()</f>
        <v>#N/A</v>
      </c>
      <c r="L50" s="136">
        <f>IF(ISNUMBER('実質公債費比率（分子）の構造'!N$53),'実質公債費比率（分子）の構造'!N$53,NA())</f>
        <v>347</v>
      </c>
      <c r="M50" s="136" t="e">
        <f>NA()</f>
        <v>#N/A</v>
      </c>
      <c r="N50" s="136" t="e">
        <f>NA()</f>
        <v>#N/A</v>
      </c>
      <c r="O50" s="136">
        <f>IF(ISNUMBER('実質公債費比率（分子）の構造'!O$53),'実質公債費比率（分子）の構造'!O$53,NA())</f>
        <v>338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7766</v>
      </c>
      <c r="E56" s="135"/>
      <c r="F56" s="135"/>
      <c r="G56" s="135">
        <f>'将来負担比率（分子）の構造'!J$51</f>
        <v>7919</v>
      </c>
      <c r="H56" s="135"/>
      <c r="I56" s="135"/>
      <c r="J56" s="135">
        <f>'将来負担比率（分子）の構造'!K$51</f>
        <v>8231</v>
      </c>
      <c r="K56" s="135"/>
      <c r="L56" s="135"/>
      <c r="M56" s="135">
        <f>'将来負担比率（分子）の構造'!L$51</f>
        <v>8362</v>
      </c>
      <c r="N56" s="135"/>
      <c r="O56" s="135"/>
      <c r="P56" s="135">
        <f>'将来負担比率（分子）の構造'!M$51</f>
        <v>8382</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3853</v>
      </c>
      <c r="E58" s="135"/>
      <c r="F58" s="135"/>
      <c r="G58" s="135">
        <f>'将来負担比率（分子）の構造'!J$49</f>
        <v>4153</v>
      </c>
      <c r="H58" s="135"/>
      <c r="I58" s="135"/>
      <c r="J58" s="135">
        <f>'将来負担比率（分子）の構造'!K$49</f>
        <v>3926</v>
      </c>
      <c r="K58" s="135"/>
      <c r="L58" s="135"/>
      <c r="M58" s="135">
        <f>'将来負担比率（分子）の構造'!L$49</f>
        <v>4108</v>
      </c>
      <c r="N58" s="135"/>
      <c r="O58" s="135"/>
      <c r="P58" s="135">
        <f>'将来負担比率（分子）の構造'!M$49</f>
        <v>4746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1780</v>
      </c>
      <c r="C62" s="135"/>
      <c r="D62" s="135"/>
      <c r="E62" s="135">
        <f>'将来負担比率（分子）の構造'!J$45</f>
        <v>1812</v>
      </c>
      <c r="F62" s="135"/>
      <c r="G62" s="135"/>
      <c r="H62" s="135">
        <f>'将来負担比率（分子）の構造'!K$45</f>
        <v>1885</v>
      </c>
      <c r="I62" s="135"/>
      <c r="J62" s="135"/>
      <c r="K62" s="135">
        <f>'将来負担比率（分子）の構造'!L$45</f>
        <v>1837</v>
      </c>
      <c r="L62" s="135"/>
      <c r="M62" s="135"/>
      <c r="N62" s="135">
        <f>'将来負担比率（分子）の構造'!M$45</f>
        <v>1742</v>
      </c>
      <c r="O62" s="135"/>
      <c r="P62" s="135"/>
    </row>
    <row r="63" spans="1:16">
      <c r="A63" s="135" t="s">
        <v>27</v>
      </c>
      <c r="B63" s="135">
        <f>'将来負担比率（分子）の構造'!I$44</f>
        <v>643</v>
      </c>
      <c r="C63" s="135"/>
      <c r="D63" s="135"/>
      <c r="E63" s="135">
        <f>'将来負担比率（分子）の構造'!J$44</f>
        <v>448</v>
      </c>
      <c r="F63" s="135"/>
      <c r="G63" s="135"/>
      <c r="H63" s="135">
        <f>'将来負担比率（分子）の構造'!K$44</f>
        <v>261</v>
      </c>
      <c r="I63" s="135"/>
      <c r="J63" s="135"/>
      <c r="K63" s="135">
        <f>'将来負担比率（分子）の構造'!L$44</f>
        <v>110</v>
      </c>
      <c r="L63" s="135"/>
      <c r="M63" s="135"/>
      <c r="N63" s="135">
        <f>'将来負担比率（分子）の構造'!M$44</f>
        <v>26</v>
      </c>
      <c r="O63" s="135"/>
      <c r="P63" s="135"/>
    </row>
    <row r="64" spans="1:16">
      <c r="A64" s="135" t="s">
        <v>26</v>
      </c>
      <c r="B64" s="135">
        <f>'将来負担比率（分子）の構造'!I$43</f>
        <v>2737</v>
      </c>
      <c r="C64" s="135"/>
      <c r="D64" s="135"/>
      <c r="E64" s="135">
        <f>'将来負担比率（分子）の構造'!J$43</f>
        <v>2857</v>
      </c>
      <c r="F64" s="135"/>
      <c r="G64" s="135"/>
      <c r="H64" s="135">
        <f>'将来負担比率（分子）の構造'!K$43</f>
        <v>2999</v>
      </c>
      <c r="I64" s="135"/>
      <c r="J64" s="135"/>
      <c r="K64" s="135">
        <f>'将来負担比率（分子）の構造'!L$43</f>
        <v>3351</v>
      </c>
      <c r="L64" s="135"/>
      <c r="M64" s="135"/>
      <c r="N64" s="135">
        <f>'将来負担比率（分子）の構造'!M$43</f>
        <v>3706</v>
      </c>
      <c r="O64" s="135"/>
      <c r="P64" s="135"/>
    </row>
    <row r="65" spans="1:16">
      <c r="A65" s="135" t="s">
        <v>25</v>
      </c>
      <c r="B65" s="135">
        <f>'将来負担比率（分子）の構造'!I$42</f>
        <v>1</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9067</v>
      </c>
      <c r="C66" s="135"/>
      <c r="D66" s="135"/>
      <c r="E66" s="135">
        <f>'将来負担比率（分子）の構造'!J$41</f>
        <v>9055</v>
      </c>
      <c r="F66" s="135"/>
      <c r="G66" s="135"/>
      <c r="H66" s="135">
        <f>'将来負担比率（分子）の構造'!K$41</f>
        <v>8685</v>
      </c>
      <c r="I66" s="135"/>
      <c r="J66" s="135"/>
      <c r="K66" s="135">
        <f>'将来負担比率（分子）の構造'!L$41</f>
        <v>8627</v>
      </c>
      <c r="L66" s="135"/>
      <c r="M66" s="135"/>
      <c r="N66" s="135">
        <f>'将来負担比率（分子）の構造'!M$41</f>
        <v>8409</v>
      </c>
      <c r="O66" s="135"/>
      <c r="P66" s="135"/>
    </row>
    <row r="67" spans="1:16">
      <c r="A67" s="135" t="s">
        <v>62</v>
      </c>
      <c r="B67" s="135" t="e">
        <f>NA()</f>
        <v>#N/A</v>
      </c>
      <c r="C67" s="135">
        <f>IF(ISNUMBER('将来負担比率（分子）の構造'!I$52), IF('将来負担比率（分子）の構造'!I$52 &lt; 0, 0, '将来負担比率（分子）の構造'!I$52), NA())</f>
        <v>2609</v>
      </c>
      <c r="D67" s="135" t="e">
        <f>NA()</f>
        <v>#N/A</v>
      </c>
      <c r="E67" s="135" t="e">
        <f>NA()</f>
        <v>#N/A</v>
      </c>
      <c r="F67" s="135">
        <f>IF(ISNUMBER('将来負担比率（分子）の構造'!J$52), IF('将来負担比率（分子）の構造'!J$52 &lt; 0, 0, '将来負担比率（分子）の構造'!J$52), NA())</f>
        <v>2102</v>
      </c>
      <c r="G67" s="135" t="e">
        <f>NA()</f>
        <v>#N/A</v>
      </c>
      <c r="H67" s="135" t="e">
        <f>NA()</f>
        <v>#N/A</v>
      </c>
      <c r="I67" s="135">
        <f>IF(ISNUMBER('将来負担比率（分子）の構造'!K$52), IF('将来負担比率（分子）の構造'!K$52 &lt; 0, 0, '将来負担比率（分子）の構造'!K$52), NA())</f>
        <v>1673</v>
      </c>
      <c r="J67" s="135" t="e">
        <f>NA()</f>
        <v>#N/A</v>
      </c>
      <c r="K67" s="135" t="e">
        <f>NA()</f>
        <v>#N/A</v>
      </c>
      <c r="L67" s="135">
        <f>IF(ISNUMBER('将来負担比率（分子）の構造'!L$52), IF('将来負担比率（分子）の構造'!L$52 &lt; 0, 0, '将来負担比率（分子）の構造'!L$52), NA())</f>
        <v>1455</v>
      </c>
      <c r="M67" s="135" t="e">
        <f>NA()</f>
        <v>#N/A</v>
      </c>
      <c r="N67" s="135" t="e">
        <f>NA()</f>
        <v>#N/A</v>
      </c>
      <c r="O67" s="135">
        <f>IF(ISNUMBER('将来負担比率（分子）の構造'!M$52), IF('将来負担比率（分子）の構造'!M$52 &lt; 0, 0, '将来負担比率（分子）の構造'!M$52), NA())</f>
        <v>756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蟹江町役場</cp:lastModifiedBy>
  <cp:lastPrinted>2017-04-05T06:52:35Z</cp:lastPrinted>
  <dcterms:created xsi:type="dcterms:W3CDTF">2017-02-15T19:54:56Z</dcterms:created>
  <dcterms:modified xsi:type="dcterms:W3CDTF">2017-04-05T06:53:03Z</dcterms:modified>
</cp:coreProperties>
</file>