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360" yWindow="90" windowWidth="20340" windowHeight="8100" activeTab="1"/>
  </bookViews>
  <sheets>
    <sheet name="個人ファイル簿一覧" sheetId="5" r:id="rId1"/>
    <sheet name="個人情報ファイル簿" sheetId="1" r:id="rId2"/>
    <sheet name="データ" sheetId="6" state="hidden" r:id="rId3"/>
    <sheet name="所属単位の保有個人情報ファイル数" sheetId="8" r:id="rId4"/>
    <sheet name="所属No." sheetId="2" state="hidden" r:id="rId5"/>
  </sheets>
  <definedNames>
    <definedName name="_xlnm._FilterDatabase" localSheetId="0" hidden="1">個人ファイル簿一覧!$A$2:$G$2</definedName>
    <definedName name="_xlnm._FilterDatabase" localSheetId="2" hidden="1">データ!$A$1:$R$102</definedName>
    <definedName name="_xlnm.Print_Area" localSheetId="0">個人ファイル簿一覧!$A$1:$G$104</definedName>
    <definedName name="_xlnm.Print_Titles" localSheetId="0">個人ファイル簿一覧!$1:$2</definedName>
    <definedName name="_xlnm.Print_Titles" localSheetId="3">所属単位の保有個人情報ファイル数!$4:$4</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<sst xmlns="http://schemas.openxmlformats.org/spreadsheetml/2006/main" xmlns:r="http://schemas.openxmlformats.org/officeDocument/2006/relationships" count="628" uniqueCount="628">
  <si>
    <t>ふるさとかにえ応援寄附金寄附者情報を適正に管理し、ふるさとかにえ応援寄附金推進事業を円滑に実施するため。</t>
  </si>
  <si>
    <t>※新規整備</t>
    <rPh sb="1" eb="3">
      <t>シンキ</t>
    </rPh>
    <rPh sb="3" eb="5">
      <t>セイビ</t>
    </rPh>
    <phoneticPr fontId="2"/>
  </si>
  <si>
    <t>ファイルの名称</t>
    <rPh sb="5" eb="7">
      <t>メイショウ</t>
    </rPh>
    <phoneticPr fontId="2"/>
  </si>
  <si>
    <t>苦情通報者</t>
  </si>
  <si>
    <t>小学校入学予定児童の就学事務のため</t>
  </si>
  <si>
    <t>管理番号</t>
  </si>
  <si>
    <t>06-002</t>
  </si>
  <si>
    <t>水道課</t>
  </si>
  <si>
    <t>本人、本人以外（代表者からの委任者等）、実施機関内、国、他の地方公共団体</t>
  </si>
  <si>
    <t>実施機関</t>
    <rPh sb="0" eb="2">
      <t>ジッシ</t>
    </rPh>
    <rPh sb="2" eb="4">
      <t>キカン</t>
    </rPh>
    <phoneticPr fontId="2"/>
  </si>
  <si>
    <t>届出年月日</t>
  </si>
  <si>
    <t>（名称）蟹江町役場民生部健康推進課、こども家庭課</t>
    <rPh sb="21" eb="23">
      <t>カテイ</t>
    </rPh>
    <rPh sb="23" eb="24">
      <t>カ</t>
    </rPh>
    <phoneticPr fontId="2"/>
  </si>
  <si>
    <t>個人情報ファイルの名称</t>
  </si>
  <si>
    <t>住民課</t>
    <rPh sb="0" eb="2">
      <t>ジュウミン</t>
    </rPh>
    <phoneticPr fontId="2"/>
  </si>
  <si>
    <t>１４</t>
  </si>
  <si>
    <t>歯周病検診票管理ファイル</t>
  </si>
  <si>
    <t>主務課</t>
  </si>
  <si>
    <t>消防署</t>
    <rPh sb="0" eb="2">
      <t>ショウボウ</t>
    </rPh>
    <rPh sb="2" eb="3">
      <t>ショ</t>
    </rPh>
    <phoneticPr fontId="12"/>
  </si>
  <si>
    <t>公職に係る者、関係団体等</t>
  </si>
  <si>
    <t>健康推進課</t>
    <rPh sb="0" eb="1">
      <t>ケンコウ</t>
    </rPh>
    <rPh sb="1" eb="3">
      <t>スイシン</t>
    </rPh>
    <rPh sb="3" eb="4">
      <t>カ</t>
    </rPh>
    <phoneticPr fontId="2"/>
  </si>
  <si>
    <t>保険医療課</t>
    <rPh sb="0" eb="2">
      <t>ホケン</t>
    </rPh>
    <rPh sb="2" eb="4">
      <t>イリョウ</t>
    </rPh>
    <rPh sb="4" eb="5">
      <t>カ</t>
    </rPh>
    <phoneticPr fontId="12"/>
  </si>
  <si>
    <t>療育手帳交付台帳</t>
  </si>
  <si>
    <t>図書館</t>
  </si>
  <si>
    <t>3月15日までに提出された確定申告・住民税申告書を登録し、課税の根拠として電算システムで管理するもの。</t>
  </si>
  <si>
    <t>給水装置所有者（申込者）、指定給水装置工事事業者</t>
  </si>
  <si>
    <t>議会事務局</t>
    <rPh sb="0" eb="2">
      <t>ギカイ</t>
    </rPh>
    <rPh sb="2" eb="5">
      <t>ジムキョク</t>
    </rPh>
    <phoneticPr fontId="12"/>
  </si>
  <si>
    <t>年齢到達の把握</t>
  </si>
  <si>
    <t>１氏名、２性別、３生年月日、４宛名番号、５資格取得・喪失情報、６被保険者番号、７住所・転出先住所・送付先住所、８特別徴収番号・普通徴収番号、９更正・異動情報、10連帯納付義務者、11所得情報、12生活保護等受給資格情報、13介護保険料情報、14家族構成</t>
  </si>
  <si>
    <t>消防本部</t>
    <rPh sb="0" eb="2">
      <t>ショウボウ</t>
    </rPh>
    <rPh sb="2" eb="3">
      <t>ホン</t>
    </rPh>
    <rPh sb="3" eb="4">
      <t>ブ</t>
    </rPh>
    <phoneticPr fontId="12"/>
  </si>
  <si>
    <t>記録項目</t>
    <rPh sb="0" eb="2">
      <t>キロク</t>
    </rPh>
    <rPh sb="2" eb="4">
      <t>コウモク</t>
    </rPh>
    <phoneticPr fontId="2"/>
  </si>
  <si>
    <t>（所在地）〒497-0033　愛知県海部郡蟹江町大字蟹江本町字クノ割１０番地</t>
  </si>
  <si>
    <t>（名称）蟹江町役場民生部環境課</t>
    <rPh sb="12" eb="14">
      <t>カンキョウ</t>
    </rPh>
    <rPh sb="14" eb="15">
      <t>カ</t>
    </rPh>
    <phoneticPr fontId="2"/>
  </si>
  <si>
    <t>教育課</t>
  </si>
  <si>
    <t>消防同意、通知受付簿</t>
  </si>
  <si>
    <t>小中学校給食センター</t>
  </si>
  <si>
    <t>記録情報の経常的提供先</t>
  </si>
  <si>
    <t>所有者等から防火対象物使用開始届出時</t>
  </si>
  <si>
    <t>１識別番号、２個人番号、３氏名、４住所、５電話番号、６性別、７生年月日、８年齢、９本籍、１０国籍、１１家族状況、１２職業、１３職歴、１４健康保険</t>
  </si>
  <si>
    <t>生涯学習課</t>
    <rPh sb="0" eb="2">
      <t>ショウガイ</t>
    </rPh>
    <rPh sb="2" eb="4">
      <t>ガクシュウ</t>
    </rPh>
    <rPh sb="4" eb="5">
      <t>カ</t>
    </rPh>
    <phoneticPr fontId="12"/>
  </si>
  <si>
    <t>届出年月日</t>
    <rPh sb="0" eb="1">
      <t>トドケ</t>
    </rPh>
    <rPh sb="1" eb="2">
      <t>デ</t>
    </rPh>
    <phoneticPr fontId="2"/>
  </si>
  <si>
    <t>０７</t>
  </si>
  <si>
    <t>税務課</t>
    <rPh sb="0" eb="1">
      <t>ゼイム</t>
    </rPh>
    <rPh sb="1" eb="2">
      <t>カ</t>
    </rPh>
    <phoneticPr fontId="12"/>
  </si>
  <si>
    <t>防災ラジオ申込者が当課へ申請書を提出</t>
  </si>
  <si>
    <t>１氏名、２住所、３電話番号、４性別、５生年月日、６年齢、７婚姻歴、８家族状況、９職業、１０職歴</t>
  </si>
  <si>
    <t>所属No.</t>
    <rPh sb="0" eb="2">
      <t>ショゾク</t>
    </rPh>
    <phoneticPr fontId="12"/>
  </si>
  <si>
    <t>２３</t>
  </si>
  <si>
    <t>生涯学習課</t>
    <rPh sb="0" eb="2">
      <t>ショウガイ</t>
    </rPh>
    <rPh sb="2" eb="4">
      <t>ガクシュウ</t>
    </rPh>
    <phoneticPr fontId="2"/>
  </si>
  <si>
    <t>介護保険料段階第１段階の第１号被保険者</t>
  </si>
  <si>
    <t>開示請求等を受理する組織の名称及び所在地</t>
    <rPh sb="0" eb="2">
      <t>カイジ</t>
    </rPh>
    <rPh sb="2" eb="4">
      <t>セイキュウ</t>
    </rPh>
    <rPh sb="4" eb="5">
      <t>トウ</t>
    </rPh>
    <rPh sb="6" eb="8">
      <t>ジュリ</t>
    </rPh>
    <rPh sb="10" eb="12">
      <t>ソシキ</t>
    </rPh>
    <rPh sb="13" eb="15">
      <t>メイショウ</t>
    </rPh>
    <rPh sb="15" eb="16">
      <t>オヨ</t>
    </rPh>
    <rPh sb="17" eb="20">
      <t>ショザイチ</t>
    </rPh>
    <phoneticPr fontId="2"/>
  </si>
  <si>
    <t>法第６０条第２項第１号（電算処理ファイル）</t>
  </si>
  <si>
    <t>政策推進課</t>
    <rPh sb="0" eb="2">
      <t>セイサク</t>
    </rPh>
    <rPh sb="2" eb="4">
      <t>スイシン</t>
    </rPh>
    <rPh sb="4" eb="5">
      <t>カ</t>
    </rPh>
    <phoneticPr fontId="12"/>
  </si>
  <si>
    <t>住民課</t>
  </si>
  <si>
    <t>ふるさと振興課</t>
    <rPh sb="3" eb="6">
      <t>シンコウカ</t>
    </rPh>
    <phoneticPr fontId="2"/>
  </si>
  <si>
    <t>要配慮個人情報が含まれるときは、その旨</t>
    <rPh sb="0" eb="1">
      <t>ヨウ</t>
    </rPh>
    <rPh sb="1" eb="3">
      <t>ハイリョ</t>
    </rPh>
    <rPh sb="3" eb="5">
      <t>コジン</t>
    </rPh>
    <rPh sb="5" eb="7">
      <t>ジョウホウ</t>
    </rPh>
    <rPh sb="8" eb="9">
      <t>フク</t>
    </rPh>
    <rPh sb="18" eb="19">
      <t>ムネ</t>
    </rPh>
    <phoneticPr fontId="2"/>
  </si>
  <si>
    <t>総務課</t>
    <rPh sb="0" eb="2">
      <t>ソウムカ</t>
    </rPh>
    <phoneticPr fontId="2"/>
  </si>
  <si>
    <t>安心安全課</t>
    <rPh sb="0" eb="1">
      <t>アンシン</t>
    </rPh>
    <rPh sb="1" eb="3">
      <t>アンゼン</t>
    </rPh>
    <rPh sb="3" eb="4">
      <t>カ</t>
    </rPh>
    <phoneticPr fontId="2"/>
  </si>
  <si>
    <t>本人、水道メーター検針員</t>
  </si>
  <si>
    <t>農地に係る情報の収集</t>
  </si>
  <si>
    <t>　個人情報ファイル簿</t>
    <rPh sb="9" eb="10">
      <t>ボ</t>
    </rPh>
    <phoneticPr fontId="2"/>
  </si>
  <si>
    <t>介護支援課</t>
    <rPh sb="0" eb="1">
      <t>カイゴ</t>
    </rPh>
    <rPh sb="1" eb="3">
      <t>シエン</t>
    </rPh>
    <rPh sb="3" eb="4">
      <t>カ</t>
    </rPh>
    <phoneticPr fontId="12"/>
  </si>
  <si>
    <t>妊産婦・乳児健康診査票管理ファイル</t>
  </si>
  <si>
    <t>戸籍簿の内容については、戸籍法第24条に基づき訂正しなければならない。</t>
  </si>
  <si>
    <t>１識別番号、２氏名、３住所、４電話番号、５性別、６生年月日、７年齢、８本籍、９家族状況</t>
  </si>
  <si>
    <t>No.</t>
  </si>
  <si>
    <t>本籍を有する者につき、一の夫婦及びこれと氏を同じくする子</t>
  </si>
  <si>
    <t>子ども課</t>
    <rPh sb="2" eb="3">
      <t>カ</t>
    </rPh>
    <phoneticPr fontId="2"/>
  </si>
  <si>
    <t>06-010</t>
  </si>
  <si>
    <t>令第21条第7項に該当するファイル</t>
    <rPh sb="0" eb="1">
      <t>レイ</t>
    </rPh>
    <rPh sb="1" eb="2">
      <t>ダイ</t>
    </rPh>
    <rPh sb="4" eb="5">
      <t>ジョウ</t>
    </rPh>
    <rPh sb="5" eb="6">
      <t>ダイ</t>
    </rPh>
    <rPh sb="7" eb="8">
      <t>コウ</t>
    </rPh>
    <rPh sb="9" eb="11">
      <t>ガイトウ</t>
    </rPh>
    <phoneticPr fontId="2"/>
  </si>
  <si>
    <t>記録情報の収集方法</t>
    <rPh sb="0" eb="2">
      <t>キロク</t>
    </rPh>
    <rPh sb="2" eb="4">
      <t>ジョウホウ</t>
    </rPh>
    <rPh sb="5" eb="7">
      <t>シュウシュウ</t>
    </rPh>
    <rPh sb="7" eb="9">
      <t>ホウホウ</t>
    </rPh>
    <phoneticPr fontId="2"/>
  </si>
  <si>
    <t>住所地の市区町村</t>
  </si>
  <si>
    <t>環境課</t>
  </si>
  <si>
    <t>土木農政課</t>
    <rPh sb="0" eb="1">
      <t>ドボク</t>
    </rPh>
    <rPh sb="1" eb="3">
      <t>ノウセイ</t>
    </rPh>
    <rPh sb="3" eb="4">
      <t>カ</t>
    </rPh>
    <phoneticPr fontId="2"/>
  </si>
  <si>
    <t>税務課、住民課からの所得、住民税、生活保護の受給資格等の情報による</t>
  </si>
  <si>
    <t>学齢簿</t>
  </si>
  <si>
    <t>←閲覧したい個人情報ファイル簿のNoを入力してください。</t>
    <rPh sb="1" eb="3">
      <t>エツラン</t>
    </rPh>
    <rPh sb="6" eb="8">
      <t>コジン</t>
    </rPh>
    <rPh sb="8" eb="10">
      <t>ジョウホウ</t>
    </rPh>
    <rPh sb="14" eb="15">
      <t>ボ</t>
    </rPh>
    <rPh sb="19" eb="21">
      <t>ニュウリョク</t>
    </rPh>
    <phoneticPr fontId="2"/>
  </si>
  <si>
    <t>介護保険被保険者等から提出される介護保険資格取得・異動・喪失届等による</t>
  </si>
  <si>
    <t>記録項目</t>
  </si>
  <si>
    <t>消防本部</t>
    <rPh sb="0" eb="2">
      <t>ショウボウ</t>
    </rPh>
    <rPh sb="2" eb="4">
      <t>ホンブ</t>
    </rPh>
    <phoneticPr fontId="2"/>
  </si>
  <si>
    <t>まちづくり推進課</t>
    <rPh sb="4" eb="6">
      <t>スイシン</t>
    </rPh>
    <rPh sb="6" eb="7">
      <t>カ</t>
    </rPh>
    <phoneticPr fontId="2"/>
  </si>
  <si>
    <t>下水道課</t>
  </si>
  <si>
    <t>会計管理室</t>
    <rPh sb="0" eb="1">
      <t>カイケイ</t>
    </rPh>
    <rPh sb="1" eb="4">
      <t>カンリシツ</t>
    </rPh>
    <phoneticPr fontId="2"/>
  </si>
  <si>
    <t>受益者負担金を賦課しようとする区域の土地所有者</t>
  </si>
  <si>
    <t>個人情報ファイルの種別</t>
    <rPh sb="0" eb="2">
      <t>コジン</t>
    </rPh>
    <rPh sb="2" eb="4">
      <t>ジョウホウ</t>
    </rPh>
    <rPh sb="9" eb="11">
      <t>シュベツ</t>
    </rPh>
    <phoneticPr fontId="2"/>
  </si>
  <si>
    <t>住民票を有する妊婦・産婦・１歳までの乳児</t>
  </si>
  <si>
    <t>行政機関の名称</t>
    <rPh sb="0" eb="2">
      <t>ギョウセイ</t>
    </rPh>
    <rPh sb="2" eb="4">
      <t>キカン</t>
    </rPh>
    <rPh sb="5" eb="7">
      <t>メイショウ</t>
    </rPh>
    <phoneticPr fontId="2"/>
  </si>
  <si>
    <t>ファイル
件数</t>
    <rPh sb="5" eb="7">
      <t>ケンスウ</t>
    </rPh>
    <phoneticPr fontId="2"/>
  </si>
  <si>
    <t>戸籍簿</t>
  </si>
  <si>
    <t>記録範囲</t>
    <rPh sb="0" eb="2">
      <t>キロク</t>
    </rPh>
    <rPh sb="2" eb="4">
      <t>ハンイ</t>
    </rPh>
    <phoneticPr fontId="2"/>
  </si>
  <si>
    <t>個人情報ファイルが利用に供される事務をつかさどる組織の名称</t>
  </si>
  <si>
    <t>個人情報ファイルが利用に供される事務をつかさどる組織の名称</t>
    <rPh sb="0" eb="2">
      <t>コジン</t>
    </rPh>
    <rPh sb="2" eb="4">
      <t>ジョウホウ</t>
    </rPh>
    <rPh sb="9" eb="11">
      <t>リヨウ</t>
    </rPh>
    <rPh sb="12" eb="13">
      <t>キョウ</t>
    </rPh>
    <rPh sb="16" eb="18">
      <t>ジム</t>
    </rPh>
    <rPh sb="24" eb="26">
      <t>ソシキ</t>
    </rPh>
    <rPh sb="27" eb="29">
      <t>メイショウ</t>
    </rPh>
    <phoneticPr fontId="2"/>
  </si>
  <si>
    <t>記録情報の経常的提供先</t>
    <rPh sb="0" eb="2">
      <t>キロク</t>
    </rPh>
    <rPh sb="2" eb="4">
      <t>ジョウホウ</t>
    </rPh>
    <rPh sb="5" eb="8">
      <t>ケイジョウテキ</t>
    </rPh>
    <rPh sb="8" eb="10">
      <t>テイキョウ</t>
    </rPh>
    <rPh sb="10" eb="11">
      <t>サキ</t>
    </rPh>
    <phoneticPr fontId="2"/>
  </si>
  <si>
    <t>03-002</t>
  </si>
  <si>
    <t>11-008</t>
  </si>
  <si>
    <t>訂正及び利用停止に関する他の法令（法律又はこれに基づく命令）の規定による特別の手続等</t>
    <rPh sb="0" eb="2">
      <t>テイセイ</t>
    </rPh>
    <rPh sb="2" eb="3">
      <t>オヨ</t>
    </rPh>
    <rPh sb="4" eb="6">
      <t>リヨウ</t>
    </rPh>
    <rPh sb="6" eb="8">
      <t>テイシ</t>
    </rPh>
    <rPh sb="9" eb="10">
      <t>カン</t>
    </rPh>
    <rPh sb="12" eb="13">
      <t>ホカ</t>
    </rPh>
    <rPh sb="14" eb="16">
      <t>ホウレイ</t>
    </rPh>
    <rPh sb="17" eb="19">
      <t>ホウリツ</t>
    </rPh>
    <rPh sb="19" eb="20">
      <t>マタ</t>
    </rPh>
    <rPh sb="24" eb="25">
      <t>モト</t>
    </rPh>
    <rPh sb="27" eb="29">
      <t>メイレイ</t>
    </rPh>
    <rPh sb="31" eb="33">
      <t>キテイ</t>
    </rPh>
    <rPh sb="36" eb="38">
      <t>トクベツ</t>
    </rPh>
    <rPh sb="39" eb="41">
      <t>テツヅ</t>
    </rPh>
    <rPh sb="41" eb="42">
      <t>トウ</t>
    </rPh>
    <phoneticPr fontId="2"/>
  </si>
  <si>
    <t>利用目的</t>
    <rPh sb="0" eb="2">
      <t>リヨウ</t>
    </rPh>
    <rPh sb="2" eb="4">
      <t>モクテキ</t>
    </rPh>
    <phoneticPr fontId="2"/>
  </si>
  <si>
    <t>管理番号</t>
    <rPh sb="0" eb="2">
      <t>カンリ</t>
    </rPh>
    <phoneticPr fontId="2"/>
  </si>
  <si>
    <t>08-004</t>
  </si>
  <si>
    <t>個人情報ファイルの利用目的</t>
  </si>
  <si>
    <t>町長</t>
    <rPh sb="0" eb="2">
      <t>チョウチョウ</t>
    </rPh>
    <phoneticPr fontId="2"/>
  </si>
  <si>
    <t>件</t>
    <rPh sb="0" eb="1">
      <t>ケン</t>
    </rPh>
    <phoneticPr fontId="2"/>
  </si>
  <si>
    <t>非該当</t>
    <rPh sb="0" eb="3">
      <t>ヒガイトウ</t>
    </rPh>
    <phoneticPr fontId="2"/>
  </si>
  <si>
    <t>特定健診等データ管理システム</t>
  </si>
  <si>
    <t>管理番号</t>
    <rPh sb="0" eb="2">
      <t>カンリ</t>
    </rPh>
    <rPh sb="2" eb="4">
      <t>バンゴウ</t>
    </rPh>
    <phoneticPr fontId="2"/>
  </si>
  <si>
    <t>１氏名、２住所、３土地情報</t>
  </si>
  <si>
    <t>個人情報ファイルの名称</t>
    <rPh sb="0" eb="4">
      <t>コジンジョウホウ</t>
    </rPh>
    <rPh sb="9" eb="11">
      <t>メイショウ</t>
    </rPh>
    <phoneticPr fontId="2"/>
  </si>
  <si>
    <t>届出年月日</t>
    <rPh sb="0" eb="2">
      <t>トドケデ</t>
    </rPh>
    <rPh sb="2" eb="3">
      <t>トシ</t>
    </rPh>
    <rPh sb="3" eb="4">
      <t>ツキ</t>
    </rPh>
    <rPh sb="4" eb="5">
      <t>ヒ</t>
    </rPh>
    <phoneticPr fontId="2"/>
  </si>
  <si>
    <t>14-003</t>
  </si>
  <si>
    <t>計</t>
    <rPh sb="0" eb="1">
      <t>ケイ</t>
    </rPh>
    <phoneticPr fontId="2"/>
  </si>
  <si>
    <t>個人情報ファイル
の利用目的</t>
  </si>
  <si>
    <t>１氏名、２住所、３電話番号、４性別、５生年月日、６年齢、７職業、８職歴、９資格、１０賞罰</t>
  </si>
  <si>
    <t>内訳</t>
    <rPh sb="0" eb="2">
      <t>ウチワケ</t>
    </rPh>
    <phoneticPr fontId="2"/>
  </si>
  <si>
    <t>訂正及び利用停止に関する他の法令（法律又はこれに基づく命令）の規定による特別の手続等</t>
  </si>
  <si>
    <t>１氏名、２性別、３生年月日、４宛名番号、５住所、６保護者氏名、７保護者住所
８児童生徒との続柄、９就学校名、10区域外就学校名、11特別支援学校名、12国籍</t>
  </si>
  <si>
    <t>１申請者氏名、２申請者住所、３申請者生年月日、４申請者郵便番号、５申請者金融機関口座、６給付要件該当者氏名、７給付要件該当者住所、８給付要件該当者生年月日、９給付要件該当者郵便番号</t>
  </si>
  <si>
    <t>記録範囲</t>
  </si>
  <si>
    <t>05-009</t>
  </si>
  <si>
    <t>記録情報の収集方法</t>
  </si>
  <si>
    <t>要配慮個人情報が含まれるときは、その旨</t>
  </si>
  <si>
    <t>個人情報ファイルの種別</t>
  </si>
  <si>
    <t>令第２１条第７項に該当するファイル</t>
    <rPh sb="0" eb="1">
      <t>レイ</t>
    </rPh>
    <rPh sb="1" eb="2">
      <t>ダイ</t>
    </rPh>
    <rPh sb="4" eb="5">
      <t>ジョウ</t>
    </rPh>
    <rPh sb="5" eb="6">
      <t>ダイ</t>
    </rPh>
    <rPh sb="7" eb="8">
      <t>コウ</t>
    </rPh>
    <rPh sb="9" eb="11">
      <t>ガイトウ</t>
    </rPh>
    <phoneticPr fontId="2"/>
  </si>
  <si>
    <t>改製原戸籍簿</t>
  </si>
  <si>
    <t>安心安全課</t>
    <rPh sb="0" eb="2">
      <t>アンシン</t>
    </rPh>
    <rPh sb="2" eb="4">
      <t>アンゼン</t>
    </rPh>
    <rPh sb="4" eb="5">
      <t>カ</t>
    </rPh>
    <phoneticPr fontId="2"/>
  </si>
  <si>
    <t>環境課</t>
    <rPh sb="0" eb="2">
      <t>カンキョウ</t>
    </rPh>
    <rPh sb="2" eb="3">
      <t>カ</t>
    </rPh>
    <phoneticPr fontId="2"/>
  </si>
  <si>
    <t>下水道課</t>
    <rPh sb="0" eb="3">
      <t>ゲスイドウ</t>
    </rPh>
    <rPh sb="3" eb="4">
      <t>カ</t>
    </rPh>
    <phoneticPr fontId="2"/>
  </si>
  <si>
    <t>就学児童生徒名簿</t>
  </si>
  <si>
    <t>会計管理室</t>
    <rPh sb="0" eb="2">
      <t>カイケイ</t>
    </rPh>
    <rPh sb="2" eb="4">
      <t>カンリ</t>
    </rPh>
    <rPh sb="4" eb="5">
      <t>シツ</t>
    </rPh>
    <phoneticPr fontId="2"/>
  </si>
  <si>
    <t>図書館</t>
    <rPh sb="0" eb="3">
      <t>トショカン</t>
    </rPh>
    <phoneticPr fontId="2"/>
  </si>
  <si>
    <t>妊娠・出生から成人に至るまでのデータを基に町の動向を把握し、受診者に対して適切な保健指導を実施する。
あわせて、１歳６か月児・２歳児・３歳児歯科健康診査受診結果情報を整理することで統計処理し、動向を把握する。</t>
  </si>
  <si>
    <t>各課の保有個人情報ファイル数</t>
    <rPh sb="0" eb="2">
      <t>カクカ</t>
    </rPh>
    <rPh sb="3" eb="5">
      <t>ホユウ</t>
    </rPh>
    <rPh sb="5" eb="7">
      <t>コジン</t>
    </rPh>
    <rPh sb="7" eb="9">
      <t>ジョウホウ</t>
    </rPh>
    <rPh sb="13" eb="14">
      <t>カズ</t>
    </rPh>
    <phoneticPr fontId="2"/>
  </si>
  <si>
    <t>所属名</t>
    <rPh sb="0" eb="2">
      <t>ショゾク</t>
    </rPh>
    <phoneticPr fontId="2"/>
  </si>
  <si>
    <t>所属番号</t>
    <rPh sb="0" eb="2">
      <t>ショゾク</t>
    </rPh>
    <rPh sb="2" eb="4">
      <t>バンゴウ</t>
    </rPh>
    <phoneticPr fontId="2"/>
  </si>
  <si>
    <t>下水道台帳</t>
  </si>
  <si>
    <t>継続</t>
    <rPh sb="0" eb="2">
      <t>ケイゾク</t>
    </rPh>
    <phoneticPr fontId="2"/>
  </si>
  <si>
    <t>１８</t>
  </si>
  <si>
    <t>新規</t>
    <rPh sb="0" eb="2">
      <t>シンキ</t>
    </rPh>
    <phoneticPr fontId="2"/>
  </si>
  <si>
    <t>救急救命処置録</t>
  </si>
  <si>
    <t>廃止</t>
    <rPh sb="0" eb="2">
      <t>ハイシ</t>
    </rPh>
    <phoneticPr fontId="2"/>
  </si>
  <si>
    <t>火災調査報告書</t>
  </si>
  <si>
    <t>防火対象物の防火管理者</t>
  </si>
  <si>
    <t>18-001</t>
  </si>
  <si>
    <t>政策推進課</t>
  </si>
  <si>
    <t>まちづくり推進課</t>
    <rPh sb="5" eb="7">
      <t>スイシン</t>
    </rPh>
    <rPh sb="7" eb="8">
      <t>カ</t>
    </rPh>
    <phoneticPr fontId="2"/>
  </si>
  <si>
    <t>２７</t>
  </si>
  <si>
    <t>０１</t>
  </si>
  <si>
    <t>ふるさと振興課</t>
  </si>
  <si>
    <t>１被保険者番号、２第１号被保険者、第２号被保険者の別、３氏名、４住所、５生年月日、６性別、７電話番号、８資格取得・喪失情報、９世帯主の氏名、10医療保険情報、11入所施設情報、12証交付記録</t>
  </si>
  <si>
    <t>傷病者</t>
  </si>
  <si>
    <t>０２</t>
  </si>
  <si>
    <t>総務課</t>
    <rPh sb="0" eb="2">
      <t>ソウム</t>
    </rPh>
    <phoneticPr fontId="2"/>
  </si>
  <si>
    <t>０３</t>
  </si>
  <si>
    <t>21-001</t>
  </si>
  <si>
    <t>６５歳以上の高齢者のみの世帯に属する者、要介護度３以上の者、障害の程度が１級または２級の者、療育手帳のＡ判定の者、難病患者</t>
  </si>
  <si>
    <t>給水装所有者（申込者）、使用者</t>
  </si>
  <si>
    <t>０４</t>
  </si>
  <si>
    <t>08-007</t>
  </si>
  <si>
    <t>税務課</t>
    <rPh sb="0" eb="2">
      <t>ゼイム</t>
    </rPh>
    <phoneticPr fontId="2"/>
  </si>
  <si>
    <t>１氏名、２住所、３性別、４生年月日、５本籍・筆頭者、６在外選挙人</t>
  </si>
  <si>
    <t>０５</t>
  </si>
  <si>
    <t>１氏名、２住所</t>
  </si>
  <si>
    <t>０６</t>
  </si>
  <si>
    <t>保険医療課</t>
    <rPh sb="0" eb="2">
      <t>ホケン</t>
    </rPh>
    <rPh sb="2" eb="4">
      <t>イリョウ</t>
    </rPh>
    <phoneticPr fontId="2"/>
  </si>
  <si>
    <t>０８</t>
  </si>
  <si>
    <t>特別徴収義務者等から提出された給与支払報告書及び償却資産申告書等に基づいて、記載された情報を電算入力し課税根拠として保管管理するもの。</t>
  </si>
  <si>
    <t>実施機関内（保険医療課・住民課）、実施医療機関、国民健康保険団体連合会</t>
  </si>
  <si>
    <t>（名称）蟹江町役場産業建設部土木農政課</t>
  </si>
  <si>
    <t>検診の結果を整理し、統計処理することで、動向を把握し、受診者に対して適切な保健指導を実施する。</t>
  </si>
  <si>
    <t>土木農政課</t>
  </si>
  <si>
    <t>０９</t>
  </si>
  <si>
    <t>（名称）蟹江町役場政策推進室政策推進課</t>
  </si>
  <si>
    <t>１０</t>
  </si>
  <si>
    <t>05-002</t>
  </si>
  <si>
    <t>健康推進課</t>
    <rPh sb="0" eb="2">
      <t>ケンコウ</t>
    </rPh>
    <rPh sb="2" eb="4">
      <t>スイシン</t>
    </rPh>
    <phoneticPr fontId="2"/>
  </si>
  <si>
    <t>就学中児童生徒及び小学校入学予定児童の状況把握のため</t>
  </si>
  <si>
    <t>１１</t>
  </si>
  <si>
    <t>１２</t>
  </si>
  <si>
    <t>要介護認定、要支援認定を受けた者に係る要介護度、有効期間等を管理するため。</t>
  </si>
  <si>
    <t>土木農政課</t>
    <rPh sb="0" eb="2">
      <t>ドボク</t>
    </rPh>
    <rPh sb="2" eb="4">
      <t>ノウセイ</t>
    </rPh>
    <phoneticPr fontId="2"/>
  </si>
  <si>
    <t>１３</t>
  </si>
  <si>
    <t>実施機関内、町立小中学校</t>
  </si>
  <si>
    <t>子ども医療費受給者管理システム（R-stage）</t>
  </si>
  <si>
    <t>水道課</t>
    <rPh sb="0" eb="2">
      <t>スイドウ</t>
    </rPh>
    <phoneticPr fontId="2"/>
  </si>
  <si>
    <t>住民異動等があった場合に、選挙権を有する者を正確に把握する。</t>
  </si>
  <si>
    <t>避難行動要支援者</t>
  </si>
  <si>
    <t>１５</t>
  </si>
  <si>
    <t>１６</t>
  </si>
  <si>
    <t>（名称）蟹江町教育委員会図書館</t>
  </si>
  <si>
    <t>議会</t>
    <rPh sb="0" eb="2">
      <t>ギカイ</t>
    </rPh>
    <phoneticPr fontId="2"/>
  </si>
  <si>
    <t>会計管理室、愛知県国民健康保険団体連合会等の収納情報による</t>
  </si>
  <si>
    <t>法人町民税システム</t>
  </si>
  <si>
    <t>議会事務局</t>
    <rPh sb="0" eb="2">
      <t>ギカイ</t>
    </rPh>
    <rPh sb="2" eb="4">
      <t>ジム</t>
    </rPh>
    <phoneticPr fontId="2"/>
  </si>
  <si>
    <t>１７</t>
  </si>
  <si>
    <t>06-005</t>
  </si>
  <si>
    <t>町税課税対象者及び関係対象者</t>
  </si>
  <si>
    <t>消防本部</t>
  </si>
  <si>
    <t>国民健康保険の加入者で保険医療機関に受診を受けた者</t>
  </si>
  <si>
    <t>教育委員会</t>
    <rPh sb="0" eb="2">
      <t>キョウイク</t>
    </rPh>
    <rPh sb="2" eb="5">
      <t>イインカイ</t>
    </rPh>
    <phoneticPr fontId="2"/>
  </si>
  <si>
    <t>１氏名、２住所、３電話番号、４性別、５生年月日、６年齢、７本籍・国籍、８職業・職歴、９家族状況、10病歴、11心身の機能の障害、12医師等により行われた指導又は診療若しくは調剤の内容</t>
  </si>
  <si>
    <t>08-008</t>
  </si>
  <si>
    <t>教育課</t>
    <rPh sb="0" eb="2">
      <t>キョウイク</t>
    </rPh>
    <phoneticPr fontId="2"/>
  </si>
  <si>
    <t>滞納整理・収納消込システム</t>
  </si>
  <si>
    <t>給食センター</t>
    <rPh sb="0" eb="2">
      <t>キュウショク</t>
    </rPh>
    <phoneticPr fontId="2"/>
  </si>
  <si>
    <t>１９</t>
  </si>
  <si>
    <t>税務課、保険医療課、介護福祉課、こども福祉課、こども家庭課、健康推進課、教育課</t>
    <rPh sb="12" eb="14">
      <t>フクシ</t>
    </rPh>
    <rPh sb="19" eb="21">
      <t>フクシ</t>
    </rPh>
    <rPh sb="26" eb="28">
      <t>カテイ</t>
    </rPh>
    <rPh sb="28" eb="29">
      <t>カ</t>
    </rPh>
    <phoneticPr fontId="2"/>
  </si>
  <si>
    <t>２０</t>
  </si>
  <si>
    <t>２１</t>
  </si>
  <si>
    <t>09-005</t>
  </si>
  <si>
    <t>選挙管理委員会</t>
    <rPh sb="0" eb="2">
      <t>センキョ</t>
    </rPh>
    <rPh sb="2" eb="4">
      <t>カンリ</t>
    </rPh>
    <rPh sb="4" eb="7">
      <t>イインカイ</t>
    </rPh>
    <phoneticPr fontId="2"/>
  </si>
  <si>
    <t>予防接種予診票管理ファイル</t>
  </si>
  <si>
    <t>選挙管理委員会事務局（総務課）</t>
    <rPh sb="0" eb="2">
      <t>センキョ</t>
    </rPh>
    <rPh sb="2" eb="4">
      <t>カンリ</t>
    </rPh>
    <rPh sb="4" eb="7">
      <t>イインカイ</t>
    </rPh>
    <rPh sb="7" eb="10">
      <t>ジムキョク</t>
    </rPh>
    <rPh sb="11" eb="14">
      <t>ソウムカ</t>
    </rPh>
    <phoneticPr fontId="2"/>
  </si>
  <si>
    <t>２２</t>
  </si>
  <si>
    <t>町県民税課税対象者及び関係対象者</t>
  </si>
  <si>
    <t>監査委員</t>
    <rPh sb="0" eb="2">
      <t>カンサ</t>
    </rPh>
    <rPh sb="2" eb="4">
      <t>イイン</t>
    </rPh>
    <phoneticPr fontId="2"/>
  </si>
  <si>
    <t>農業委員会</t>
    <rPh sb="0" eb="2">
      <t>ノウギョウ</t>
    </rPh>
    <rPh sb="2" eb="4">
      <t>イイン</t>
    </rPh>
    <rPh sb="4" eb="5">
      <t>カイ</t>
    </rPh>
    <phoneticPr fontId="2"/>
  </si>
  <si>
    <t>子ども医療費受給者証の発行</t>
  </si>
  <si>
    <t>農業委員会事務局（土木農政課）</t>
    <rPh sb="0" eb="2">
      <t>ノウギョウ</t>
    </rPh>
    <rPh sb="2" eb="5">
      <t>イインカイ</t>
    </rPh>
    <rPh sb="5" eb="8">
      <t>ジムキョク</t>
    </rPh>
    <rPh sb="9" eb="11">
      <t>ドボク</t>
    </rPh>
    <rPh sb="11" eb="13">
      <t>ノウセイ</t>
    </rPh>
    <rPh sb="13" eb="14">
      <t>カ</t>
    </rPh>
    <phoneticPr fontId="2"/>
  </si>
  <si>
    <t>２４</t>
  </si>
  <si>
    <t>固定資産評価審査委員会</t>
    <rPh sb="0" eb="2">
      <t>コテイ</t>
    </rPh>
    <rPh sb="2" eb="4">
      <t>シサン</t>
    </rPh>
    <rPh sb="4" eb="6">
      <t>ヒョウカ</t>
    </rPh>
    <rPh sb="6" eb="8">
      <t>シンサ</t>
    </rPh>
    <rPh sb="8" eb="11">
      <t>イインカイ</t>
    </rPh>
    <phoneticPr fontId="2"/>
  </si>
  <si>
    <t>２５</t>
  </si>
  <si>
    <t>消防長</t>
    <rPh sb="0" eb="3">
      <t>ショウボウチョウ</t>
    </rPh>
    <phoneticPr fontId="2"/>
  </si>
  <si>
    <t>消防署</t>
    <rPh sb="0" eb="3">
      <t>ショウボウショ</t>
    </rPh>
    <phoneticPr fontId="2"/>
  </si>
  <si>
    <t>（名称）蟹江町役場教育部教育課</t>
  </si>
  <si>
    <t>２６</t>
  </si>
  <si>
    <t>町名地番変更データの管理及び証明書発行のため</t>
  </si>
  <si>
    <t>06-001</t>
  </si>
  <si>
    <t>軽自動車税課税対象者及び関係対象者</t>
  </si>
  <si>
    <t>防火対象物台帳</t>
  </si>
  <si>
    <t>01-001</t>
  </si>
  <si>
    <t>防災ラジオ配布台帳</t>
  </si>
  <si>
    <t>滞納者</t>
  </si>
  <si>
    <t>町名地番変更新旧・旧新対照データベース</t>
  </si>
  <si>
    <t>蟹江町役場</t>
    <rPh sb="0" eb="3">
      <t>カニエチョウ</t>
    </rPh>
    <rPh sb="3" eb="5">
      <t>ヤクバ</t>
    </rPh>
    <phoneticPr fontId="2"/>
  </si>
  <si>
    <t>保育児童台帳・保育システムデータベース</t>
  </si>
  <si>
    <t>１氏名、２住所、３本籍</t>
  </si>
  <si>
    <t>07-004</t>
  </si>
  <si>
    <t>事業施行時点で事業施行済み区域に在住していた住民</t>
  </si>
  <si>
    <t>住民課と法務局から電子データで収集</t>
  </si>
  <si>
    <t>含まない</t>
  </si>
  <si>
    <t>本人の同意あるもの又は本人</t>
  </si>
  <si>
    <t>住民基本台帳の閲覧簿</t>
  </si>
  <si>
    <t>-</t>
  </si>
  <si>
    <t>無</t>
  </si>
  <si>
    <t>災害時に避難行動要支援者の円滑かつ迅速な避難の確保のため</t>
  </si>
  <si>
    <t>個人の除票を確認するため</t>
  </si>
  <si>
    <t>開示請求等を受理する組織の名称</t>
  </si>
  <si>
    <t>抽出された個人</t>
  </si>
  <si>
    <t>排水設備の設置場所や申請者等の情報を適切に管理するため</t>
  </si>
  <si>
    <t>火災の原因並びに火災及び消火のために受けた損害について調査しなければならないため。</t>
  </si>
  <si>
    <t>開示請求等を受理する組織の所在地</t>
    <rPh sb="13" eb="16">
      <t>ショザイチ</t>
    </rPh>
    <phoneticPr fontId="2"/>
  </si>
  <si>
    <t>04-001</t>
  </si>
  <si>
    <t>05-008</t>
  </si>
  <si>
    <t>安心安全課</t>
  </si>
  <si>
    <t>防災ラジオ申込者の名簿を作成することにより、事務等の能率化を図るとともに、申込者の情報を正確に管理する。また、防災ラジオを配布するための審査事務における本人の資格審査のために利用する。</t>
  </si>
  <si>
    <t>就学中の児童生徒の状況把握のため</t>
  </si>
  <si>
    <t>１申込日、２氏名、３住所、４生年月日、５備考（65歳以上の方を含む世帯、　要介護者（要介護３～５）または重度障害者（身体障害者手帳１～２級）、精神障害者保健福祉手帳１級または２級、療育手帳Ａ判定の属する世帯）、児童扶養手当を受給している母子家庭世帯等（満16歳以上の児童の属す る世帯は除く）、非該当、滞納等あり）</t>
  </si>
  <si>
    <t>防災ラジオ申込者</t>
  </si>
  <si>
    <t>含む</t>
  </si>
  <si>
    <t>税務課（税金滞納確認のため）</t>
  </si>
  <si>
    <t>（名称）蟹江町役場総務部安心安全課</t>
  </si>
  <si>
    <t>蟹江町が行う防火管理講習会（資格講習）の受講者名簿を作成し、修了証を紛失した場合に、証明書を発行するため。</t>
  </si>
  <si>
    <t>傷病者本人又は家族や関係者等からの聞き取り</t>
  </si>
  <si>
    <t>（所在地）〒497-8601　愛知県海部郡蟹江町学戸三丁目１番地</t>
  </si>
  <si>
    <t>蟹江町土地改良区からの提供</t>
  </si>
  <si>
    <t>行政機関等匿名加工情報の提案の募集をする個人情報ファイルである旨</t>
    <rPh sb="0" eb="2">
      <t>ギョウセイ</t>
    </rPh>
    <rPh sb="2" eb="4">
      <t>キカン</t>
    </rPh>
    <rPh sb="4" eb="5">
      <t>トウ</t>
    </rPh>
    <rPh sb="5" eb="7">
      <t>トクメイ</t>
    </rPh>
    <rPh sb="7" eb="9">
      <t>カコウ</t>
    </rPh>
    <rPh sb="9" eb="11">
      <t>ジョウホウ</t>
    </rPh>
    <rPh sb="12" eb="14">
      <t>テイアン</t>
    </rPh>
    <rPh sb="15" eb="17">
      <t>ボシュウ</t>
    </rPh>
    <rPh sb="20" eb="22">
      <t>コジン</t>
    </rPh>
    <rPh sb="22" eb="24">
      <t>ジョウホウ</t>
    </rPh>
    <rPh sb="31" eb="32">
      <t>ムネ</t>
    </rPh>
    <phoneticPr fontId="2"/>
  </si>
  <si>
    <t>本人、本人以外の家族、住民課・税務課からの報告</t>
  </si>
  <si>
    <t>申立者情報
１氏名、２電話番号、３住所、４申立者の立場
発生源情報
１名称、２氏名、電話番号、３住所、４用途地域、５個人・事業所の別</t>
  </si>
  <si>
    <t>05-001</t>
  </si>
  <si>
    <t>el-taxシステム</t>
  </si>
  <si>
    <t>町県民税システム</t>
  </si>
  <si>
    <t>税務課</t>
  </si>
  <si>
    <t>住民税課税台帳を作成し、納税義務者の課税に伴う所得および所得控除、税額等を個人ごとに電算システムで管理し適正な課税をするもの。また、納税通知書の発送簿もシステムにおいて作成されるため兼ねている。</t>
  </si>
  <si>
    <t>（所在地）〒497-0052　愛知県海部郡蟹江町西之森七丁目65番地</t>
    <rPh sb="1" eb="4">
      <t>ショザイチ</t>
    </rPh>
    <phoneticPr fontId="2"/>
  </si>
  <si>
    <t>１保険料額、２納期限、３収納状況、４還付額、５充当・振替額、６被保険者情報</t>
  </si>
  <si>
    <t>1 識別番号、2 個人番号、3 氏名、4 住所、5 電話番号、6 性別、7 生年月日、8 年齢、9 親族関係、10 家族状況、 11 職業・職歴、12 財産・収入</t>
  </si>
  <si>
    <t>（名称）蟹江町役場総務部税務課</t>
  </si>
  <si>
    <t>印鑑の登録を受けた者の印鑑を確認するため</t>
  </si>
  <si>
    <t>有</t>
  </si>
  <si>
    <t>学童保育所入所児童及びその保護者</t>
  </si>
  <si>
    <t>税務LANシステム</t>
  </si>
  <si>
    <t>選挙管理委員会</t>
  </si>
  <si>
    <t>確定申告書および住民税申告書申請者</t>
  </si>
  <si>
    <t>05-003</t>
  </si>
  <si>
    <t>法人町民税基本台帳を作成し、法人の設置・異動や住所・代表者及び資本金等を記載・加除・修正をし、法人の課税状況等を電算システムで管理し適正な課税をするもの。また、納税通知書の発送簿もシステムにおいて作成されるため兼ねている。</t>
  </si>
  <si>
    <t>1 識別番号、2 個人番号、3 氏名、4 住所、5 電話番号、6 生年月日、7 親族関係、8 家族状況、 9 職業・職歴、10 財産・収入</t>
  </si>
  <si>
    <t>町県民税、固定資産税課税対象者及び関係対象者</t>
  </si>
  <si>
    <t>05-004</t>
  </si>
  <si>
    <t>1 識別番号、2 個人番号、3 氏名、4 住所、5 電話番号、6 財産・収入</t>
  </si>
  <si>
    <t>児童生徒名簿</t>
  </si>
  <si>
    <t>法人町民税課税対象者及び関係対象者</t>
  </si>
  <si>
    <t>心身障害者扶助料の支給決定状況の把握</t>
  </si>
  <si>
    <t>05-005</t>
  </si>
  <si>
    <t>昭和35年４月27日及び平成14年３月30日時点で本籍を有していた者</t>
  </si>
  <si>
    <t>18-002</t>
  </si>
  <si>
    <t>固定資産税システム</t>
  </si>
  <si>
    <t>名寄帳及び土地・家屋・償却資産の課税台帳等として、固定資産を電算システムで管理し適正な課税をするもの。また、納税通知書及び償却資産申告書の発送簿もシステムにおいて作成されるため兼ねている。</t>
  </si>
  <si>
    <t>介護福祉課</t>
    <rPh sb="0" eb="2">
      <t>カイゴ</t>
    </rPh>
    <rPh sb="2" eb="5">
      <t>フクシカ</t>
    </rPh>
    <phoneticPr fontId="2"/>
  </si>
  <si>
    <t>1 識別番号、2 個人番号、3 氏名、4 住所、5 電話番号、6 性別、7 生年月日</t>
  </si>
  <si>
    <t>債務債権者電子ファイル</t>
  </si>
  <si>
    <t>１氏名、２住所、３電話番号、４生年月日、５年齢、６家族関係、７職業、８学業、９財産</t>
  </si>
  <si>
    <t>固定資産税課税対象者及び関係対象者</t>
  </si>
  <si>
    <t>05-006</t>
  </si>
  <si>
    <t>08-009</t>
  </si>
  <si>
    <t>口座システム</t>
  </si>
  <si>
    <t>子ども医療費受給者証の発行、高額医療費の抽出</t>
  </si>
  <si>
    <t>14-001</t>
  </si>
  <si>
    <t>排水設備指定工事店の管理を適切に行うため</t>
  </si>
  <si>
    <t>ふるさとかにえ応援寄附金寄附者台帳</t>
  </si>
  <si>
    <t>11-007</t>
  </si>
  <si>
    <t>町税における口座振替の開始及び停廃止等の登録を電算システムで適切に管理するもの。また、開始及び停・廃止のお知らせ発送簿もシステムにおいて作成されるため兼ねている。</t>
  </si>
  <si>
    <t>05-007</t>
  </si>
  <si>
    <t>07-002</t>
  </si>
  <si>
    <t>軽自動車税システム</t>
  </si>
  <si>
    <t>蟹江町を保険者とする介護保険被保険者情報を管理するため</t>
  </si>
  <si>
    <t>軽自動車等の登録内容や所有者を電算システムで管理し、適切な課税をするため。また、納税通知書の発送簿もシステムにおいて作成されるため兼ねている。</t>
  </si>
  <si>
    <t>1 識別番号、2 個人番号、3 氏名、4 住所、5 電話番号、6 性別、7 生年月日、8 年齢</t>
  </si>
  <si>
    <t>排水設備指定工事店の登録申請者及びその関係者</t>
  </si>
  <si>
    <t>地理情報システム</t>
  </si>
  <si>
    <t>受益者負担金台帳</t>
  </si>
  <si>
    <t>03-001</t>
  </si>
  <si>
    <t>町税における納税・督促・催告・滞納整理の状況を電算システムで適切に管理をするもの。また、督促状及び催告書の発送簿もシステムにおいて作成されるため兼ねている。</t>
  </si>
  <si>
    <t>給水装置所有者（申込者）、使用者、水道メーター検針員</t>
  </si>
  <si>
    <t>差押一覧表</t>
  </si>
  <si>
    <t>実施機関</t>
  </si>
  <si>
    <t>滞納処分された者の差押資産等の目録を作成し、差押内容を把握する。</t>
  </si>
  <si>
    <t>15-004</t>
  </si>
  <si>
    <t>１識別番号、２個人番号、３氏名、４住所、５電話番号、６性別、７生年月日、８年齢、９財産・収入、10家族状況、11手当額、12課税状況・振込先</t>
  </si>
  <si>
    <t>1 氏名、2 住所、3 電話番号、4 差押え物件</t>
  </si>
  <si>
    <t>財産処分された滞納者</t>
  </si>
  <si>
    <t>05-010</t>
  </si>
  <si>
    <t>診療報酬明細書（レセプト）</t>
  </si>
  <si>
    <t>滞納処分票</t>
  </si>
  <si>
    <t>税務課へ保有個人情報の目的外利用を申請</t>
  </si>
  <si>
    <t>滞納者と納税交渉・調査等を円滑に進めるため。</t>
  </si>
  <si>
    <t>1 識別番号、2 本籍・国籍、3 氏名、4 住所、5 電話番号、6 性別、7 生年月日、8 年齢、9 親族関係、10 家族状況、 11 職業・職歴、12 財産・収入、13 差押え物件</t>
  </si>
  <si>
    <t>介護保険賦課台帳</t>
  </si>
  <si>
    <t>蟹江町立小中学校</t>
  </si>
  <si>
    <t>１氏名、２生年月日、３住所、４要介護度、５心身の機能の障害、６難病患者</t>
  </si>
  <si>
    <t>（名称）蟹江町役場民生部住民課</t>
  </si>
  <si>
    <t>総務部税務課よりシステムを介して収集</t>
  </si>
  <si>
    <t>戸籍により個人の身分を確認するため</t>
  </si>
  <si>
    <t>１氏名、２性別、３生年月日、４本籍・筆頭者、５親族関係、６婚姻歴</t>
  </si>
  <si>
    <t>09-003</t>
  </si>
  <si>
    <t>本人</t>
  </si>
  <si>
    <t>06-003</t>
  </si>
  <si>
    <t>戸籍の附票簿</t>
  </si>
  <si>
    <t>蟹江町消防団の在団者及び退団者</t>
  </si>
  <si>
    <t>個人の住所を確認するため</t>
  </si>
  <si>
    <t>06-004</t>
  </si>
  <si>
    <t>窓口にて本人又はご家族より収集</t>
  </si>
  <si>
    <t>除籍簿</t>
  </si>
  <si>
    <t>個人の除籍事項を確認するため</t>
  </si>
  <si>
    <t>18-004</t>
  </si>
  <si>
    <t>本籍を有していた者及び有する者</t>
  </si>
  <si>
    <t>１識別番号、２氏名、３住所、４電話番号、５性別、６生年月日、７年齢、８国民健康保険番号、９親族関係、１０家族状況</t>
  </si>
  <si>
    <t>傷病者及び災害事案に係る関係者等のすべて</t>
  </si>
  <si>
    <t>除籍簿の内容については、戸籍法第24条に基づき訂正しなければならない。</t>
  </si>
  <si>
    <t>個人の改製原戸籍簿を確認するため</t>
  </si>
  <si>
    <t>介護保険料の減免対象者を管理するため。</t>
  </si>
  <si>
    <t>改製原戸籍簿の内容については、戸籍法第24条に基づき訂正しなければならない。</t>
  </si>
  <si>
    <t>06-006</t>
  </si>
  <si>
    <t>国民健康保険賦課台帳</t>
  </si>
  <si>
    <t>印鑑登録原票</t>
  </si>
  <si>
    <t>07-001</t>
  </si>
  <si>
    <t>１氏名、２性別、３生年月日、４住所</t>
  </si>
  <si>
    <t>妊娠届出書管理ファイル</t>
  </si>
  <si>
    <t>蟹江町を保険者とする第１号被保険者</t>
  </si>
  <si>
    <t>（名称）蟹江町役場民生部保険医療課</t>
  </si>
  <si>
    <t>印鑑の登録を受けた者</t>
  </si>
  <si>
    <t>06-007</t>
  </si>
  <si>
    <t>住民基本台帳</t>
  </si>
  <si>
    <t>個人の住所を確認すため</t>
  </si>
  <si>
    <t>国民健康保険資格者</t>
  </si>
  <si>
    <t>１被保険者番号、２第１号被保険者、第２号被保険者の別、３氏名、４住所、５生年月日、６性別、７電話番号、８資格取得・喪失日、９世帯主の氏名、10介護認定情報、11減免情報</t>
  </si>
  <si>
    <t>１識別番号、２氏名、３住所、４電話番号、５性別、６生年月日、７年齢、８親族関係、９家族状況、１０健康保険</t>
  </si>
  <si>
    <t>児童が入所する保育所等</t>
  </si>
  <si>
    <t>１氏名、２性別、３生年月日、４住所、５本籍・筆頭者、６個人番号、７住民票コード、８家族状況</t>
  </si>
  <si>
    <t>住所を有する者</t>
  </si>
  <si>
    <t>06-008</t>
  </si>
  <si>
    <t>１氏名、２性別、３生年月日、４住所　</t>
  </si>
  <si>
    <t>（名称）蟹江町水道事業</t>
  </si>
  <si>
    <t>住民基本台帳から抽出</t>
  </si>
  <si>
    <t>06-009</t>
  </si>
  <si>
    <t>住民基本台帳除票</t>
  </si>
  <si>
    <t>苦情通報者からの通報内容</t>
  </si>
  <si>
    <t>住所を有していた者</t>
  </si>
  <si>
    <t>住民基本台帳改製原住民票</t>
  </si>
  <si>
    <t>実施機関内（課名：税務課）、希望する他の行政機関　条例第８条第２項２号、同項３号</t>
  </si>
  <si>
    <t>１氏名、２住所、３電話番号、４相手方番号</t>
  </si>
  <si>
    <t>本人、実施医療機関</t>
  </si>
  <si>
    <t>個人の改製原住民票を確認するため</t>
  </si>
  <si>
    <t>住所を有していた者及び有する者</t>
  </si>
  <si>
    <t>介護福祉課</t>
    <rPh sb="0" eb="2">
      <t>カイゴ</t>
    </rPh>
    <rPh sb="2" eb="4">
      <t>フクシ</t>
    </rPh>
    <rPh sb="4" eb="5">
      <t>カ</t>
    </rPh>
    <phoneticPr fontId="2"/>
  </si>
  <si>
    <t>保育所入所児童・家族構成・保育料の階層を把握するため。</t>
  </si>
  <si>
    <t>保育所入所児童とその家族</t>
  </si>
  <si>
    <t>保護者本人からの報告</t>
  </si>
  <si>
    <t>１識別番号、２氏名、３住所、４電話番号、５性別、６生年月日、７年齢、８法人番号</t>
  </si>
  <si>
    <t>10-001</t>
  </si>
  <si>
    <t>健康推進課</t>
  </si>
  <si>
    <t>児童手当受給者台帳データベース</t>
  </si>
  <si>
    <t>愛知県環境局水大気環境課</t>
  </si>
  <si>
    <t>（所在地）〒497-0050　愛知県海部郡蟹江町学戸一丁目225番地</t>
  </si>
  <si>
    <t>児童手当支給事務を執行するため。</t>
  </si>
  <si>
    <t>08-001</t>
  </si>
  <si>
    <t>児童手当受給資格者・受給資格者の配偶者・支給対象児童</t>
  </si>
  <si>
    <t>07-003</t>
  </si>
  <si>
    <t>児童個別家庭調書・学童保育システムデータベース</t>
  </si>
  <si>
    <t>学童保育業務にかかる救急連絡先、既往症等の把握に必要なため</t>
  </si>
  <si>
    <t>本人（下水道接続者）</t>
  </si>
  <si>
    <t>建築確認申請等を審査する者からの提出時</t>
  </si>
  <si>
    <t>児童が入所する学童保育所</t>
  </si>
  <si>
    <t>子育てのための施設等利用給付支弁台帳・施設等利用給付システムデータベース</t>
  </si>
  <si>
    <t>（名称）蟹江町役場民生部健康推進課</t>
  </si>
  <si>
    <t>子育てのための施設等利用給付にかかる入所児童・家族構成等を把握するため。</t>
  </si>
  <si>
    <t>１識別番号、２氏名、３住所、４電話番号、５性別、６生年月日、７年齢</t>
  </si>
  <si>
    <t>１氏名、２住所、３性別、4生年月日、5年齢、6家族状況、7利用施設名</t>
  </si>
  <si>
    <t>施設利用児童とその家族</t>
  </si>
  <si>
    <t>町長</t>
  </si>
  <si>
    <t>児童が入所する保育施設</t>
  </si>
  <si>
    <t>予防接種法に基づく住民</t>
  </si>
  <si>
    <t>保険医療課</t>
  </si>
  <si>
    <t>レセプトにより被保険者の診療内容（費用額含む）を把握する。</t>
  </si>
  <si>
    <t>１氏名、２住所、３性別、４生年月日、５その他（診療月・診療の内容・投薬の種類）</t>
  </si>
  <si>
    <t>愛知県国民健康保険団体連合会よりファイル授受システムを介して収集</t>
  </si>
  <si>
    <t>15-002</t>
  </si>
  <si>
    <t>下水道使用料台帳</t>
  </si>
  <si>
    <t>08-002</t>
  </si>
  <si>
    <t>消防長</t>
  </si>
  <si>
    <t>国民健康保険に関する事務</t>
  </si>
  <si>
    <t>１氏名、２住所、３性別、４生年月日、５その他（国保資格取得年月日・課税額・続柄）</t>
  </si>
  <si>
    <t>債権者</t>
  </si>
  <si>
    <t>愛知県国民健康保険団体連合会</t>
  </si>
  <si>
    <t>08-003</t>
  </si>
  <si>
    <t>障害者名簿</t>
  </si>
  <si>
    <t>１氏名、２フリガナ、３住所、４性別、５生年月日、６年齢、７住所、８識別番号、９手帳番号、１０親族関係、１１家族状況、１２公的扶助、１３電話番号</t>
  </si>
  <si>
    <t>申請者及びその世帯員</t>
  </si>
  <si>
    <t>換地実施地区（蟹江町土地改良区第二工区から第十工区）</t>
  </si>
  <si>
    <t>実施機関内</t>
  </si>
  <si>
    <t>法第６０条第２項第２号（マニュアル処理ファイル）</t>
  </si>
  <si>
    <t>ふるさと納税ポータルサイトによる寄附申込み、ふるさとかにえ応援寄付金申込書</t>
  </si>
  <si>
    <t>消防団員名簿</t>
  </si>
  <si>
    <t>身体障害者更生指導台帳</t>
  </si>
  <si>
    <t>補装具・日常生活用具個人利用状況の把握</t>
  </si>
  <si>
    <t>１氏名、２フリガナ、３住所、４性別、５生年月日、６年齢、７住所、８識別番号、９個人番号、１０手帳番号、１１親族関係、１２家族状況、１３公的扶助、１４電話番号</t>
  </si>
  <si>
    <t>08-005</t>
  </si>
  <si>
    <t>農業委員会事務局</t>
    <rPh sb="0" eb="2">
      <t>ノウギョウ</t>
    </rPh>
    <rPh sb="2" eb="8">
      <t>イインカイジムキョク</t>
    </rPh>
    <phoneticPr fontId="2"/>
  </si>
  <si>
    <t>補装具交付台帳</t>
  </si>
  <si>
    <t>１氏名、２年齢、３性別、４住所、５学校名、６保護者氏名、７国籍</t>
  </si>
  <si>
    <t>身体障害児者装具の給付状況の把握</t>
  </si>
  <si>
    <t>出生から死亡まで全住民</t>
  </si>
  <si>
    <t>08-006</t>
  </si>
  <si>
    <t>療育手帳の交付状況、等級、再判定時期、発行日等の把握</t>
  </si>
  <si>
    <t>子ども医療費受給対象者</t>
  </si>
  <si>
    <t>蟹江町心身障害者扶助料受給者台帳</t>
  </si>
  <si>
    <t>子ども医療費受給者証交付申請書（兼受給者台帳）</t>
  </si>
  <si>
    <t>住民基本台帳システムからの転用</t>
  </si>
  <si>
    <t>１識別番号、２氏名、３住所、４電話番号、５性別、６生年月日、７保険証情報</t>
  </si>
  <si>
    <t>11-002</t>
  </si>
  <si>
    <t>１識別番号、２氏名、３住所、４電話番号、５性別、６生年月日、７保険証情報、８医療費給付記録</t>
  </si>
  <si>
    <t>09-001</t>
  </si>
  <si>
    <t>健康推進課、こども家庭課</t>
  </si>
  <si>
    <t>介護保険被保険者台帳</t>
  </si>
  <si>
    <t>蟹江町を保険者とする介護保険被保険者</t>
  </si>
  <si>
    <t>27-001</t>
  </si>
  <si>
    <t>海部南部水道企業団給水区域の下水道使用料の賦課及び徴収のため</t>
  </si>
  <si>
    <t>ふるさと納税支援サービス</t>
  </si>
  <si>
    <t>09-002</t>
  </si>
  <si>
    <t>介護保険受給者台帳</t>
  </si>
  <si>
    <t>要介護認定、要支援認定を受けた介護保険被保険者</t>
  </si>
  <si>
    <t>認定調査票、主治医意見書、介護認定審査会等の情報による</t>
  </si>
  <si>
    <t>第１号被保険者に係る介護保険料の賦課情報を管理するため</t>
  </si>
  <si>
    <t>09-004</t>
  </si>
  <si>
    <t>介護保険料徴収簿</t>
  </si>
  <si>
    <t>第１号被保険者に係る介護保険料の収納状況を把握・管理するため</t>
  </si>
  <si>
    <t>介護保険料減免対象者名簿</t>
  </si>
  <si>
    <t>１被保険者番号、２氏名、３生年月日、４減免額、５住所、６送付先情報、７口座情報</t>
  </si>
  <si>
    <t>介護保険賦課台帳の抽出による</t>
  </si>
  <si>
    <t>公害苦情調査エクセル入力システム</t>
  </si>
  <si>
    <t>毎年度、苦情受付簿を作成することにより、苦情状況を把握を図るとともに毎年度県からの苦情調査の照会に対応する。</t>
  </si>
  <si>
    <t>11-001</t>
  </si>
  <si>
    <t>予防接種実施要領に基づき接種者に対して、予防接種台帳を作成・保管する。</t>
  </si>
  <si>
    <t>１氏名、２住所、３電話番号、４性別、５生年月日、６年齢、７保護者名、８親族関係、９家族状況</t>
  </si>
  <si>
    <t>排水設備計画確認申請者</t>
  </si>
  <si>
    <t>（名称）蟹江町役場民生部こども家庭課</t>
    <rPh sb="15" eb="18">
      <t>カテイカ</t>
    </rPh>
    <phoneticPr fontId="2"/>
  </si>
  <si>
    <t>１氏名、２住所、３生年月日</t>
  </si>
  <si>
    <t>妊娠届出書の情報整理により統計処理し、動向の把握、要支援者（ハイリスク者）のリストアップを行う。</t>
  </si>
  <si>
    <t>住民票を有する妊婦</t>
  </si>
  <si>
    <t>11-.003</t>
  </si>
  <si>
    <t>妊婦・産婦・乳児健康診査の結果を整理し、統計処理することで、動向を把握し、異常者への支援につなげる。</t>
  </si>
  <si>
    <t>11-004</t>
  </si>
  <si>
    <t>歯周病検診の結果を整理し、統計処理することで、動向を把握し、受診者に対して適切な保健指導を実施する。</t>
  </si>
  <si>
    <t>住民票を有する健康増進法に基づく成人</t>
  </si>
  <si>
    <t>11-005</t>
  </si>
  <si>
    <t>検診票（がん検診・肝炎ウィルス検診・骨粗鬆症検診・生活習慣病予防健診）管理ファイル</t>
  </si>
  <si>
    <t>有</t>
    <rPh sb="0" eb="1">
      <t>ア</t>
    </rPh>
    <phoneticPr fontId="2"/>
  </si>
  <si>
    <t>11-006</t>
  </si>
  <si>
    <t>母子健康相談票（歯科記録表（幼児）含む）管理ファイル</t>
  </si>
  <si>
    <t>妊娠期から就学まで、母子保健法に基づく健診対象乳幼児</t>
  </si>
  <si>
    <t>健康管理システム「健康かるて」</t>
  </si>
  <si>
    <t>各法律に基づき住民の健康管理を行い、スムーズな対応及び適切なサポートを行う。</t>
  </si>
  <si>
    <t>建築確認申請書等の書類受付するときに作成するもので、過去に建築された建物を調査するため。</t>
  </si>
  <si>
    <t>27-004</t>
  </si>
  <si>
    <t>１識別番号、２個人番号、３氏名、４住所、５電話番号、６性別、７生年月日、８年齢、９本籍、１０国籍、１１親族関係、１２家族状況、１３健康保険</t>
  </si>
  <si>
    <t>債務債権者を電子登録することにより、支払相手の確認を容易にし、振込手続きを簡素化するため。</t>
  </si>
  <si>
    <t>受診者の健康状態の記録や結果を踏まえ、事業の評価分析を行う。</t>
  </si>
  <si>
    <t>27-003</t>
  </si>
  <si>
    <t>主に４０歳以上の国民健康保険加入者</t>
  </si>
  <si>
    <t>13-001</t>
  </si>
  <si>
    <t>１給水装置使用者氏名、２給水装置設置場所、３電話番号、４給水装置所有者氏名、５給水装置所有者住所、６水栓番号、７水道料金</t>
  </si>
  <si>
    <t>換地計画書</t>
  </si>
  <si>
    <t>毎年度の公職者の名簿を作成することにより、事務等の能率化を図るとともに、叙勲等の対象者を正確に把握する。</t>
  </si>
  <si>
    <t>蟹江町土地改良区が実施した圃場整備において換地処分後における従前地の証明</t>
  </si>
  <si>
    <t>海部南部水道企業団給水区域内の下水道接続者</t>
  </si>
  <si>
    <t>農地台帳</t>
  </si>
  <si>
    <t>農地所有者</t>
  </si>
  <si>
    <t>実施機関内（課名：住民課、税務課）からのデータ提供</t>
  </si>
  <si>
    <t>（名称）蟹江町消防署</t>
  </si>
  <si>
    <t>24-001</t>
  </si>
  <si>
    <t>就学中の児童生徒、小学校入学予定児童、保護者</t>
  </si>
  <si>
    <t>料金管理システム</t>
  </si>
  <si>
    <t>１氏名、２性別、３年齢、４生年月日、５住所、６電話番号、７職業、８親族関係、９病歴、10心身の機能障害</t>
  </si>
  <si>
    <t>給水装置所有者を把握し、給水装置使用者に対する料金収納事務等に使用する。</t>
  </si>
  <si>
    <t>給水装置申込者、使用者</t>
  </si>
  <si>
    <t>14-002</t>
  </si>
  <si>
    <t>給水台帳</t>
  </si>
  <si>
    <t>１水栓番号　２使用場所、３使用者、４電話番号、５所有者、６給水装置所有者住所、７検針情報、８施設情報、９メーター情報　</t>
  </si>
  <si>
    <t>給水管、水道メーター等水道施設の維持管理</t>
  </si>
  <si>
    <t>１水栓番号　２使用場所、３使用者、４電話番号、５所有者、６給水装置所有者住所、７検針情報、８施設情報、９メーター情報、10用途、11使用状態</t>
  </si>
  <si>
    <t>15-001</t>
  </si>
  <si>
    <t>１寄附申込日、２寄附金入金日、３氏名、４住所、５電話番号、６メールアドレス、７寄附情報の公表の有無、８寄附金額、９寄附金の使途、10寄附金の払込方法、11ワンストップ特例申請の要望の有無、12寄附申込番号、13返礼品の情報、14性別、15生年月日、16ワンストップ特例申請書受付日、17個人番号</t>
  </si>
  <si>
    <t>下水道事業受益者負担金の賦課及び徴収のため</t>
  </si>
  <si>
    <t>１識別番号、２氏名、３住所</t>
  </si>
  <si>
    <t>蟹江町高校生等臨時特別給付金申請者名簿</t>
  </si>
  <si>
    <t>（名称）蟹江町役場上下水道部下水道課</t>
  </si>
  <si>
    <t>給付金申請書及び住民基本台帳</t>
  </si>
  <si>
    <t>１識別番号、２氏名、３住所、４電話番号、５排水設備設置場所</t>
  </si>
  <si>
    <t>排水設備指定工事店（本人代理）からの申請</t>
  </si>
  <si>
    <t>15-003</t>
  </si>
  <si>
    <t>排水設備指定工事店指定申請書綴</t>
  </si>
  <si>
    <t>申請者からの申請</t>
  </si>
  <si>
    <t>１宛名番号、２氏名、３住所、４電話番号、５性別、６生年月日、７年齢、８排水設備設置場所</t>
  </si>
  <si>
    <t>16-001</t>
  </si>
  <si>
    <t>会計管理室</t>
  </si>
  <si>
    <t>（名称）蟹江町役場教育委員会教育課</t>
  </si>
  <si>
    <t>（名称）蟹江町役場会計管理室</t>
  </si>
  <si>
    <t>健康推進課、こども家庭課</t>
    <rPh sb="9" eb="11">
      <t>カテイ</t>
    </rPh>
    <rPh sb="11" eb="12">
      <t>カ</t>
    </rPh>
    <phoneticPr fontId="2"/>
  </si>
  <si>
    <t>本人、住民基本台帳</t>
  </si>
  <si>
    <t>実施機関内及び町立小中学校</t>
  </si>
  <si>
    <t>１氏名、２性別、３生年月日、４学年、５組、６住所、７保護者氏名、８児童生徒との続柄、
９兄弟氏名、10電話番号、11郵便番号、12通学団、13担任名</t>
  </si>
  <si>
    <t>蟹江町高校生等臨時特別給付金の申請者及び給付要件に該当する者</t>
  </si>
  <si>
    <t>該当年度初めに在籍している児童生徒</t>
  </si>
  <si>
    <t>18-003</t>
  </si>
  <si>
    <t>小学校入学予定児童、保護者</t>
  </si>
  <si>
    <t>蟹江町高校生等臨時特別給付金の申請に係る審査及び給付事務に利用するため</t>
  </si>
  <si>
    <t>18-005</t>
  </si>
  <si>
    <t>就学援助申請者名簿</t>
  </si>
  <si>
    <t>申請者の名簿を作成することにより、就学援助事務を適切に行うことができるようにするため</t>
  </si>
  <si>
    <t>１氏名、２性別、３生年月日、４住所、５続柄、６所得、７個人番号、８勤務先、
９銀行口座、10電話番号、11学校名、12学年、13組、14保護区分、15認定結果、16支給内容
17滞納状況</t>
  </si>
  <si>
    <t>就学援助費の受給申請者と同一世帯の者</t>
  </si>
  <si>
    <t>申請者及び個人課税台帳</t>
  </si>
  <si>
    <t>教育委員会</t>
  </si>
  <si>
    <t>図書館システム</t>
  </si>
  <si>
    <t>図書館システム内の情報を利用することにより、図書館業務の効率化を図る。</t>
  </si>
  <si>
    <t>氏名、住所、電話番号、生年月日、年齢、性別</t>
  </si>
  <si>
    <t>図書館利用者カード申込者</t>
  </si>
  <si>
    <t>本人から提出される図書館利用者カード申請書</t>
  </si>
  <si>
    <t>（所在地）〒497-0044　愛知県海部郡蟹江町大字蟹江新田字札中地101番地１</t>
  </si>
  <si>
    <t>26-001</t>
  </si>
  <si>
    <t>消防活動報告書（火災・救助・警戒・救急）</t>
  </si>
  <si>
    <t>消防署</t>
  </si>
  <si>
    <t>災害事案の記録及び検証</t>
  </si>
  <si>
    <t>（名称）蟹江町役場産業建設部土木農政課内　農業委員会事務局</t>
  </si>
  <si>
    <t>03-003</t>
  </si>
  <si>
    <t>（所在地）〒497-0033　愛知県海部郡蟹江町大字蟹江本町字クノ割１０</t>
  </si>
  <si>
    <t>26-002</t>
  </si>
  <si>
    <t>１氏名、２性別、３年齢、４住所、５職業</t>
  </si>
  <si>
    <t>（名称）蟹江町役場民生部介護福祉課</t>
    <rPh sb="12" eb="16">
      <t>カイゴフクシ</t>
    </rPh>
    <phoneticPr fontId="2"/>
  </si>
  <si>
    <t>希望する他の行政機関</t>
  </si>
  <si>
    <t>毎年度の消防団員名簿を作成することにより、事務等の効率化を図る。</t>
  </si>
  <si>
    <t>消防団員等公務災害補償等共済基金</t>
  </si>
  <si>
    <t>（名称）蟹江町消防本部総務課</t>
  </si>
  <si>
    <t>27-002</t>
  </si>
  <si>
    <t>防火管理者講習会受講者名簿</t>
  </si>
  <si>
    <t>本人から防火管理講習受講等の受講申請時</t>
  </si>
  <si>
    <t>火災関係者</t>
  </si>
  <si>
    <t>（名称）蟹江町消防本部予防課</t>
  </si>
  <si>
    <t>防火管理者が必要な対象物には防火管理者を選任し届出の義務があり、防火対象物の実態を把握するために使用。</t>
  </si>
  <si>
    <t>１氏名、２住所、３電話番号、４職業、５資格</t>
  </si>
  <si>
    <t>防火対象物の所有者等及び防火管理者</t>
  </si>
  <si>
    <t>火災関係者から聴取</t>
  </si>
  <si>
    <t>27-005</t>
  </si>
  <si>
    <t>建築確認申請等を行う者</t>
  </si>
  <si>
    <t>公職者名簿管理システム</t>
    <rPh sb="0" eb="3">
      <t>コウショクシャ</t>
    </rPh>
    <rPh sb="3" eb="5">
      <t>メイボ</t>
    </rPh>
    <rPh sb="5" eb="7">
      <t>カンリ</t>
    </rPh>
    <phoneticPr fontId="2"/>
  </si>
  <si>
    <t>総務課</t>
    <rPh sb="0" eb="3">
      <t>ソウムカ</t>
    </rPh>
    <phoneticPr fontId="2"/>
  </si>
  <si>
    <t>１氏名、２住所、３電話番号、４性別、５生年月日、６年齢</t>
  </si>
  <si>
    <t>公職者を掌握している担当課による報告</t>
  </si>
  <si>
    <t>（名称）蟹江町役場総務部総務課</t>
  </si>
  <si>
    <t>22-001</t>
  </si>
  <si>
    <t>22-002</t>
  </si>
  <si>
    <t>選挙人名簿</t>
    <rPh sb="0" eb="2">
      <t>センキョ</t>
    </rPh>
    <rPh sb="2" eb="3">
      <t>ニン</t>
    </rPh>
    <rPh sb="3" eb="5">
      <t>メイボ</t>
    </rPh>
    <phoneticPr fontId="2"/>
  </si>
  <si>
    <t>選挙管理委員会事務局</t>
  </si>
  <si>
    <t>選挙管理委員会事務局</t>
    <rPh sb="0" eb="2">
      <t>センキョ</t>
    </rPh>
    <rPh sb="2" eb="4">
      <t>カンリ</t>
    </rPh>
    <rPh sb="4" eb="7">
      <t>イインカイ</t>
    </rPh>
    <rPh sb="7" eb="10">
      <t>ジムキョク</t>
    </rPh>
    <phoneticPr fontId="2"/>
  </si>
  <si>
    <t>定時登録及び選挙時登録の際に作成し、選挙権を有する者を正確に把握する。選挙人名簿を閲覧する場合に、申請者に提供する。</t>
  </si>
  <si>
    <t>蟹江町に住所を持つ、年齢満18歳以上の日本国民で、その住民票がつくられた日から引き続き３か月以上、蟹江町の住民基本台帳に記録されている人</t>
  </si>
  <si>
    <t>選挙人名簿管理システムからの抽出</t>
  </si>
  <si>
    <t>他の実施機関、他の官公庁、選挙人名簿閲覧希望者（蟹江町公職選挙管理規定第３条の２）</t>
  </si>
  <si>
    <t>（名称）蟹江町役場選挙管理委員会</t>
  </si>
  <si>
    <t>訂正については、公職選挙法第27条第3項による
利用停止（抹消）については公職選挙法第28条の規定による</t>
  </si>
  <si>
    <t>選挙人名簿管理システム</t>
  </si>
  <si>
    <t>農業委員会事務局</t>
  </si>
  <si>
    <t>農業委員会</t>
  </si>
  <si>
    <t>本人、本人以外（同一世帯者、親族、本人からの委任者）、実施機関内、国、他の地方公共団体</t>
  </si>
  <si>
    <t>実施機関内、国、他の地方公共団体</t>
  </si>
  <si>
    <t>本人、本人以外（同一世帯者、親族、本人からの委任者）</t>
  </si>
  <si>
    <t>ふるさと納税支援サービスを利用することにより、ふるさとかにえ応援寄附金寄附者情報を適正に管理し、ふるさとかにえ応援寄附金推進事業を円滑に実施するため。</t>
  </si>
  <si>
    <t>ふるさとかにえ応援寄附金寄附者</t>
  </si>
  <si>
    <t>無</t>
    <rPh sb="0" eb="1">
      <t>ナ</t>
    </rPh>
    <phoneticPr fontId="2"/>
  </si>
  <si>
    <t>ふるさと納税ポータルサイト寄附申込み、ふるさとかにえ応援寄付金申込書</t>
  </si>
  <si>
    <t>住民課、保険医療課、介護福祉課、津島保健所</t>
    <rPh sb="12" eb="14">
      <t>フクシ</t>
    </rPh>
    <phoneticPr fontId="2"/>
  </si>
  <si>
    <t>安心安全課、介護福祉課、消防本部</t>
    <rPh sb="6" eb="8">
      <t>カイゴ</t>
    </rPh>
    <rPh sb="8" eb="10">
      <t>フクシ</t>
    </rPh>
    <phoneticPr fontId="2"/>
  </si>
  <si>
    <t>税務課、保険医療課、介護福祉課、こども福祉課、こども家庭課、健康推進課、教育課</t>
    <rPh sb="12" eb="14">
      <t>フクシ</t>
    </rPh>
    <rPh sb="19" eb="21">
      <t>フクシ</t>
    </rPh>
    <rPh sb="21" eb="22">
      <t>カ</t>
    </rPh>
    <rPh sb="26" eb="28">
      <t>カテイ</t>
    </rPh>
    <phoneticPr fontId="2"/>
  </si>
  <si>
    <t>税務課、保険医療課、介護福祉課、こども福祉課、こども家庭課、健康推進課、教育課</t>
  </si>
  <si>
    <t>こども家庭課</t>
    <rPh sb="3" eb="5">
      <t>カテイ</t>
    </rPh>
    <rPh sb="5" eb="6">
      <t>カ</t>
    </rPh>
    <phoneticPr fontId="2"/>
  </si>
  <si>
    <t>こども家庭課</t>
  </si>
  <si>
    <t>（名称）蟹江町役場民生部こども家庭課</t>
  </si>
  <si>
    <t>（名称）蟹江町役場民生部健康推進課、こども家庭課</t>
  </si>
  <si>
    <t>本人、実施機関内（住民課・税務課・保険医療課・介護福祉課）、健診実施機関、国民健康保険団体連合会・後期高齢者医療広域連合</t>
    <rPh sb="25" eb="27">
      <t>フクシ</t>
    </rPh>
    <phoneticPr fontId="2"/>
  </si>
  <si>
    <t>本人、本人の世帯員・親族、実機関間内（住民課・こども福祉課・教育課）</t>
    <rPh sb="26" eb="28">
      <t>フクシ</t>
    </rPh>
    <phoneticPr fontId="2"/>
  </si>
  <si>
    <t>こども福祉課</t>
    <rPh sb="3" eb="5">
      <t>フクシ</t>
    </rPh>
    <rPh sb="5" eb="6">
      <t>カ</t>
    </rPh>
    <phoneticPr fontId="2"/>
  </si>
  <si>
    <t>２８</t>
  </si>
</sst>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411]gee\.mm\.dd;@"/>
    <numFmt numFmtId="177" formatCode="[DBNum3][$-411]#,##0"/>
  </numFmts>
  <fonts count="13">
    <font>
      <sz val="11"/>
      <color theme="1"/>
      <name val="ＭＳ Ｐゴシック"/>
      <family val="3"/>
      <scheme val="minor"/>
    </font>
    <font>
      <sz val="10"/>
      <color auto="1"/>
      <name val="ＭＳ Ｐゴシック"/>
      <family val="3"/>
    </font>
    <font>
      <sz val="6"/>
      <color auto="1"/>
      <name val="ＭＳ Ｐゴシック"/>
      <family val="3"/>
      <scheme val="minor"/>
    </font>
    <font>
      <sz val="10"/>
      <color auto="1"/>
      <name val="ＭＳ 明朝"/>
      <family val="1"/>
    </font>
    <font>
      <b/>
      <sz val="18"/>
      <color auto="1"/>
      <name val="ＭＳ 明朝"/>
      <family val="1"/>
    </font>
    <font>
      <b/>
      <sz val="14"/>
      <color auto="1"/>
      <name val="ＭＳ 明朝"/>
      <family val="1"/>
    </font>
    <font>
      <sz val="11"/>
      <color auto="1"/>
      <name val="ＭＳ 明朝"/>
      <family val="1"/>
    </font>
    <font>
      <b/>
      <sz val="18"/>
      <color auto="1"/>
      <name val="ＭＳ Ｐゴシック"/>
      <family val="2"/>
      <scheme val="minor"/>
    </font>
    <font>
      <b/>
      <sz val="14"/>
      <color auto="1"/>
      <name val="ＭＳ Ｐゴシック"/>
      <family val="3"/>
      <scheme val="minor"/>
    </font>
    <font>
      <sz val="11"/>
      <color auto="1"/>
      <name val="ＭＳ Ｐゴシック"/>
      <family val="3"/>
    </font>
    <font>
      <sz val="11"/>
      <color theme="1"/>
      <name val="ＭＳ 明朝"/>
      <family val="1"/>
    </font>
    <font>
      <sz val="12"/>
      <color theme="1"/>
      <name val="ＭＳ 明朝"/>
      <family val="1"/>
    </font>
    <font>
      <sz val="6"/>
      <color auto="1"/>
      <name val="ＭＳ 明朝"/>
      <family val="1"/>
    </font>
  </fonts>
  <fills count="5">
    <fill>
      <patternFill patternType="none"/>
    </fill>
    <fill>
      <patternFill patternType="gray125"/>
    </fill>
    <fill>
      <patternFill patternType="solid">
        <fgColor theme="8" tint="0.6"/>
        <bgColor indexed="64"/>
      </patternFill>
    </fill>
    <fill>
      <patternFill patternType="solid">
        <fgColor rgb="FFFFFF00"/>
        <bgColor indexed="64"/>
      </patternFill>
    </fill>
    <fill>
      <patternFill patternType="solid">
        <fgColor theme="3" tint="0.6"/>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right style="thin">
        <color auto="1"/>
      </right>
      <top style="thin">
        <color auto="1"/>
      </top>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top style="thin">
        <color indexed="64"/>
      </top>
      <bottom style="thin">
        <color indexed="64"/>
      </bottom>
      <diagonal/>
    </border>
    <border>
      <left/>
      <right/>
      <top style="medium">
        <color indexed="64"/>
      </top>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thin">
        <color auto="1"/>
      </left>
      <right style="medium">
        <color indexed="64"/>
      </right>
      <top style="thin">
        <color auto="1"/>
      </top>
      <bottom style="medium">
        <color indexed="64"/>
      </bottom>
      <diagonal/>
    </border>
    <border>
      <left style="thin">
        <color auto="1"/>
      </left>
      <right style="thin">
        <color auto="1"/>
      </right>
      <top style="double">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top style="double">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diagonal/>
    </border>
    <border>
      <left style="thin">
        <color auto="1"/>
      </left>
      <right style="medium">
        <color auto="1"/>
      </right>
      <top style="double">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diagonal/>
    </border>
    <border>
      <left style="medium">
        <color auto="1"/>
      </left>
      <right style="medium">
        <color auto="1"/>
      </right>
      <top style="double">
        <color auto="1"/>
      </top>
      <bottom style="thin">
        <color auto="1"/>
      </bottom>
      <diagonal/>
    </border>
    <border>
      <left style="medium">
        <color auto="1"/>
      </left>
      <right style="thin">
        <color auto="1"/>
      </right>
      <top style="double">
        <color auto="1"/>
      </top>
      <bottom style="thin">
        <color auto="1"/>
      </bottom>
      <diagonal/>
    </border>
  </borders>
  <cellStyleXfs count="2">
    <xf numFmtId="0" fontId="0" fillId="0" borderId="0">
      <alignment vertical="center"/>
    </xf>
    <xf numFmtId="0" fontId="1" fillId="0" borderId="0"/>
  </cellStyleXfs>
  <cellXfs count="103">
    <xf numFmtId="0" fontId="0" fillId="0" borderId="0" xfId="0">
      <alignment vertical="center"/>
    </xf>
    <xf numFmtId="0" fontId="3" fillId="0" borderId="0" xfId="0" applyFont="1" applyAlignment="1">
      <alignment horizontal="center" vertical="center"/>
    </xf>
    <xf numFmtId="0" fontId="3" fillId="0" borderId="0" xfId="0" applyFont="1">
      <alignment vertical="center"/>
    </xf>
    <xf numFmtId="0" fontId="3" fillId="0" borderId="0" xfId="0" applyFont="1" applyAlignment="1">
      <alignment vertical="center"/>
    </xf>
    <xf numFmtId="0" fontId="3" fillId="0" borderId="0" xfId="0" applyFont="1" applyAlignment="1">
      <alignment vertical="center" wrapText="1"/>
    </xf>
    <xf numFmtId="0" fontId="3" fillId="0"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0" xfId="0" applyFont="1" applyFill="1" applyBorder="1" applyAlignment="1">
      <alignment horizontal="center" vertical="center"/>
    </xf>
    <xf numFmtId="176" fontId="3" fillId="0" borderId="1" xfId="0" applyNumberFormat="1" applyFont="1" applyFill="1" applyBorder="1" applyAlignment="1">
      <alignment horizontal="center" vertical="center"/>
    </xf>
    <xf numFmtId="0" fontId="3" fillId="2" borderId="0" xfId="0" applyFont="1" applyFill="1" applyBorder="1" applyAlignment="1">
      <alignment horizontal="center" vertical="center"/>
    </xf>
    <xf numFmtId="58" fontId="3" fillId="0" borderId="1" xfId="0" applyNumberFormat="1" applyFont="1" applyBorder="1" applyAlignment="1">
      <alignment horizontal="center" vertical="center" wrapText="1"/>
    </xf>
    <xf numFmtId="58" fontId="3" fillId="0" borderId="0" xfId="0" applyNumberFormat="1"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vertical="center" wrapText="1"/>
    </xf>
    <xf numFmtId="0" fontId="3" fillId="0" borderId="0" xfId="0" applyFont="1" applyFill="1" applyBorder="1" applyAlignment="1">
      <alignment vertical="center" wrapText="1"/>
    </xf>
    <xf numFmtId="0" fontId="0" fillId="0" borderId="0" xfId="0" applyFont="1" applyProtection="1">
      <alignment vertical="center"/>
    </xf>
    <xf numFmtId="0" fontId="4" fillId="0" borderId="0" xfId="0" applyFont="1" applyAlignment="1" applyProtection="1">
      <alignment horizontal="left" vertical="center"/>
    </xf>
    <xf numFmtId="0" fontId="5" fillId="3" borderId="4" xfId="0" applyFont="1" applyFill="1" applyBorder="1" applyAlignment="1" applyProtection="1">
      <alignment horizontal="left" vertical="center"/>
      <protection locked="0"/>
    </xf>
    <xf numFmtId="0" fontId="5" fillId="0" borderId="0" xfId="0" applyFont="1" applyAlignment="1" applyProtection="1">
      <alignment horizontal="left" vertical="center"/>
    </xf>
    <xf numFmtId="0" fontId="6" fillId="0" borderId="5" xfId="0" applyFont="1" applyBorder="1" applyAlignment="1" applyProtection="1">
      <alignment horizontal="distributed" vertical="center" wrapText="1"/>
    </xf>
    <xf numFmtId="0" fontId="6" fillId="0" borderId="6" xfId="0" applyFont="1" applyBorder="1" applyAlignment="1" applyProtection="1">
      <alignment horizontal="distributed" vertical="center" wrapText="1"/>
    </xf>
    <xf numFmtId="0" fontId="6" fillId="0" borderId="7" xfId="0" applyFont="1" applyBorder="1" applyAlignment="1" applyProtection="1">
      <alignment horizontal="left" vertical="center" wrapText="1"/>
    </xf>
    <xf numFmtId="0" fontId="6" fillId="0" borderId="8" xfId="0" applyFont="1" applyBorder="1" applyAlignment="1" applyProtection="1">
      <alignment horizontal="left" vertical="center" wrapText="1"/>
    </xf>
    <xf numFmtId="0" fontId="6" fillId="0" borderId="9" xfId="0" applyFont="1" applyBorder="1" applyAlignment="1" applyProtection="1">
      <alignment horizontal="distributed" vertical="center" wrapText="1"/>
    </xf>
    <xf numFmtId="0" fontId="7" fillId="0" borderId="0" xfId="0" applyFont="1" applyAlignment="1" applyProtection="1">
      <alignment horizontal="left" vertical="center"/>
    </xf>
    <xf numFmtId="0" fontId="8" fillId="0" borderId="0" xfId="0" applyFont="1" applyAlignment="1" applyProtection="1">
      <alignment horizontal="left" vertical="center"/>
    </xf>
    <xf numFmtId="0" fontId="6" fillId="0" borderId="10" xfId="0" applyFont="1" applyBorder="1" applyAlignment="1" applyProtection="1">
      <alignment horizontal="distributed" vertical="center" wrapText="1"/>
    </xf>
    <xf numFmtId="0" fontId="6" fillId="0" borderId="11" xfId="0" applyFont="1" applyBorder="1" applyAlignment="1" applyProtection="1">
      <alignment horizontal="distributed" vertical="center" wrapText="1"/>
    </xf>
    <xf numFmtId="0" fontId="6" fillId="0" borderId="12" xfId="0" applyFont="1" applyBorder="1" applyAlignment="1" applyProtection="1">
      <alignment horizontal="left" vertical="center" wrapText="1"/>
    </xf>
    <xf numFmtId="0" fontId="6" fillId="0" borderId="13" xfId="0" applyFont="1" applyBorder="1" applyAlignment="1" applyProtection="1">
      <alignment horizontal="left" vertical="center" wrapText="1"/>
    </xf>
    <xf numFmtId="0" fontId="6" fillId="0" borderId="14" xfId="0" applyFont="1" applyBorder="1" applyAlignment="1" applyProtection="1">
      <alignment horizontal="distributed" vertical="center" wrapText="1"/>
    </xf>
    <xf numFmtId="0" fontId="6" fillId="0" borderId="15" xfId="0" applyFont="1" applyBorder="1" applyAlignment="1" applyProtection="1">
      <alignment horizontal="right" vertical="center" wrapText="1"/>
    </xf>
    <xf numFmtId="0" fontId="6" fillId="0" borderId="16" xfId="0" applyFont="1" applyBorder="1" applyAlignment="1" applyProtection="1">
      <alignment horizontal="left" vertical="center" wrapText="1"/>
    </xf>
    <xf numFmtId="0" fontId="6" fillId="0" borderId="16" xfId="0" applyFont="1" applyBorder="1" applyAlignment="1" applyProtection="1">
      <alignment horizontal="left" vertical="center"/>
    </xf>
    <xf numFmtId="0" fontId="6" fillId="0" borderId="16" xfId="0" applyFont="1" applyBorder="1" applyAlignment="1" applyProtection="1">
      <alignment horizontal="justify" vertical="center" wrapText="1"/>
    </xf>
    <xf numFmtId="0" fontId="6" fillId="0" borderId="0" xfId="0" applyFont="1" applyBorder="1" applyAlignment="1" applyProtection="1">
      <alignment horizontal="justify" vertical="center" shrinkToFit="1"/>
    </xf>
    <xf numFmtId="0" fontId="6" fillId="0" borderId="16" xfId="0" applyFont="1" applyBorder="1" applyAlignment="1" applyProtection="1">
      <alignment horizontal="left" vertical="center" shrinkToFit="1"/>
    </xf>
    <xf numFmtId="0" fontId="6" fillId="0" borderId="16" xfId="0" applyFont="1" applyBorder="1" applyAlignment="1" applyProtection="1">
      <alignment horizontal="left" vertical="center" wrapText="1" shrinkToFit="1"/>
    </xf>
    <xf numFmtId="0" fontId="6" fillId="0" borderId="14" xfId="0" applyFont="1" applyBorder="1" applyAlignment="1" applyProtection="1">
      <alignment horizontal="center" vertical="center" wrapText="1" shrinkToFit="1"/>
    </xf>
    <xf numFmtId="0" fontId="6" fillId="0" borderId="17" xfId="0" applyFont="1" applyBorder="1" applyAlignment="1" applyProtection="1">
      <alignment horizontal="center" vertical="center" wrapText="1"/>
    </xf>
    <xf numFmtId="0" fontId="6" fillId="0" borderId="18" xfId="0" applyFont="1" applyBorder="1" applyAlignment="1" applyProtection="1">
      <alignment horizontal="left" vertical="center" wrapText="1"/>
    </xf>
    <xf numFmtId="0" fontId="6" fillId="0" borderId="18" xfId="0" applyFont="1" applyBorder="1" applyAlignment="1" applyProtection="1">
      <alignment horizontal="left" vertical="center"/>
    </xf>
    <xf numFmtId="0" fontId="6" fillId="0" borderId="18" xfId="0" applyFont="1" applyBorder="1" applyAlignment="1" applyProtection="1">
      <alignment horizontal="justify" vertical="center" wrapText="1"/>
    </xf>
    <xf numFmtId="0" fontId="6" fillId="0" borderId="18" xfId="0" applyFont="1" applyBorder="1" applyAlignment="1" applyProtection="1">
      <alignment horizontal="left" vertical="center" shrinkToFit="1"/>
    </xf>
    <xf numFmtId="0" fontId="6" fillId="0" borderId="17" xfId="0" applyFont="1" applyBorder="1" applyAlignment="1" applyProtection="1">
      <alignment horizontal="right" vertical="center" wrapText="1"/>
    </xf>
    <xf numFmtId="0" fontId="6" fillId="0" borderId="19" xfId="0" applyFont="1" applyBorder="1" applyAlignment="1" applyProtection="1">
      <alignment horizontal="center" vertical="center" wrapText="1"/>
    </xf>
    <xf numFmtId="58" fontId="6" fillId="0" borderId="20" xfId="0" applyNumberFormat="1" applyFont="1" applyBorder="1" applyAlignment="1" applyProtection="1">
      <alignment horizontal="center" vertical="center" wrapText="1"/>
    </xf>
    <xf numFmtId="0" fontId="6" fillId="0" borderId="14" xfId="0" applyFont="1" applyBorder="1" applyAlignment="1" applyProtection="1">
      <alignment horizontal="center" vertical="center" shrinkToFit="1"/>
    </xf>
    <xf numFmtId="0" fontId="9" fillId="0" borderId="20" xfId="0" applyFont="1" applyBorder="1" applyAlignment="1" applyProtection="1">
      <alignment horizontal="center" vertical="center" wrapText="1"/>
    </xf>
    <xf numFmtId="0" fontId="9" fillId="0" borderId="21" xfId="0" applyFont="1" applyBorder="1" applyAlignment="1" applyProtection="1">
      <alignment horizontal="center" vertical="center" wrapText="1"/>
    </xf>
    <xf numFmtId="0" fontId="6" fillId="0" borderId="22" xfId="0" applyFont="1" applyBorder="1" applyAlignment="1" applyProtection="1">
      <alignment horizontal="left" vertical="center" wrapText="1"/>
    </xf>
    <xf numFmtId="0" fontId="6" fillId="0" borderId="22" xfId="0" applyFont="1" applyBorder="1" applyAlignment="1" applyProtection="1">
      <alignment horizontal="left" vertical="center"/>
    </xf>
    <xf numFmtId="0" fontId="6" fillId="0" borderId="22" xfId="0" applyFont="1" applyBorder="1" applyAlignment="1" applyProtection="1">
      <alignment horizontal="justify" vertical="center" wrapText="1"/>
    </xf>
    <xf numFmtId="0" fontId="6" fillId="0" borderId="23" xfId="0" applyFont="1" applyBorder="1" applyAlignment="1" applyProtection="1">
      <alignment horizontal="justify" vertical="center" shrinkToFit="1"/>
    </xf>
    <xf numFmtId="0" fontId="6" fillId="0" borderId="22" xfId="0" applyFont="1" applyBorder="1" applyAlignment="1" applyProtection="1">
      <alignment horizontal="left" vertical="center" shrinkToFit="1"/>
    </xf>
    <xf numFmtId="0" fontId="6" fillId="0" borderId="24" xfId="0" applyFont="1" applyBorder="1" applyAlignment="1" applyProtection="1">
      <alignment horizontal="center" vertical="center" shrinkToFit="1"/>
    </xf>
    <xf numFmtId="0" fontId="0" fillId="0" borderId="0" xfId="0" applyFont="1">
      <alignment vertical="center"/>
    </xf>
    <xf numFmtId="0" fontId="0" fillId="3" borderId="0" xfId="0" applyFill="1">
      <alignment vertical="center"/>
    </xf>
    <xf numFmtId="0" fontId="3" fillId="4" borderId="1" xfId="0" applyFont="1" applyFill="1" applyBorder="1" applyAlignment="1">
      <alignment horizontal="center" vertical="center"/>
    </xf>
    <xf numFmtId="58" fontId="0" fillId="3" borderId="0" xfId="0" applyNumberFormat="1" applyFill="1">
      <alignment vertical="center"/>
    </xf>
    <xf numFmtId="58" fontId="0" fillId="4" borderId="0" xfId="0" applyNumberFormat="1" applyFont="1" applyFill="1">
      <alignment vertical="center"/>
    </xf>
    <xf numFmtId="0" fontId="0" fillId="4" borderId="0" xfId="0" applyFill="1">
      <alignment vertical="center"/>
    </xf>
    <xf numFmtId="0" fontId="0" fillId="0" borderId="0" xfId="0" applyAlignment="1">
      <alignment vertical="center" wrapText="1"/>
    </xf>
    <xf numFmtId="0" fontId="0" fillId="3" borderId="0" xfId="0" applyFill="1" applyAlignment="1">
      <alignment vertical="center" wrapText="1"/>
    </xf>
    <xf numFmtId="0" fontId="10" fillId="0" borderId="0" xfId="0" applyFont="1">
      <alignment vertical="center"/>
    </xf>
    <xf numFmtId="177" fontId="10" fillId="0" borderId="0" xfId="0" applyNumberFormat="1" applyFont="1">
      <alignment vertical="center"/>
    </xf>
    <xf numFmtId="0" fontId="11" fillId="0" borderId="0" xfId="0" applyFont="1">
      <alignment vertical="center"/>
    </xf>
    <xf numFmtId="0" fontId="10" fillId="0" borderId="1" xfId="0" applyFont="1" applyBorder="1" applyAlignment="1">
      <alignment horizontal="center" vertical="center"/>
    </xf>
    <xf numFmtId="0" fontId="0" fillId="0" borderId="1" xfId="0" applyBorder="1" applyAlignment="1">
      <alignment horizontal="center" vertical="center"/>
    </xf>
    <xf numFmtId="0" fontId="10" fillId="0" borderId="1" xfId="0" applyFont="1" applyBorder="1" applyAlignment="1">
      <alignment vertical="center"/>
    </xf>
    <xf numFmtId="0" fontId="0" fillId="0" borderId="1" xfId="0" applyBorder="1" applyAlignment="1">
      <alignment vertical="center"/>
    </xf>
    <xf numFmtId="0" fontId="0" fillId="0" borderId="2" xfId="0" applyBorder="1" applyAlignment="1">
      <alignment vertical="center"/>
    </xf>
    <xf numFmtId="0" fontId="10" fillId="0" borderId="25" xfId="0" applyFont="1" applyBorder="1" applyAlignment="1">
      <alignment vertical="center"/>
    </xf>
    <xf numFmtId="0" fontId="10" fillId="0" borderId="26" xfId="0" applyFont="1" applyBorder="1" applyAlignment="1">
      <alignment horizontal="center" vertical="center"/>
    </xf>
    <xf numFmtId="0" fontId="0" fillId="0" borderId="27" xfId="0" applyBorder="1" applyAlignment="1">
      <alignment horizontal="center" vertical="center"/>
    </xf>
    <xf numFmtId="0" fontId="10" fillId="0" borderId="16" xfId="0" applyFont="1" applyBorder="1">
      <alignment vertical="center"/>
    </xf>
    <xf numFmtId="0" fontId="10" fillId="0" borderId="26" xfId="0" applyFont="1" applyBorder="1">
      <alignment vertical="center"/>
    </xf>
    <xf numFmtId="0" fontId="10" fillId="0" borderId="28" xfId="0" applyFont="1" applyBorder="1" applyAlignment="1">
      <alignment horizontal="center" vertical="center"/>
    </xf>
    <xf numFmtId="0" fontId="10" fillId="0" borderId="29" xfId="0" quotePrefix="1" applyNumberFormat="1" applyFont="1" applyBorder="1" applyAlignment="1">
      <alignment horizontal="center" vertical="center"/>
    </xf>
    <xf numFmtId="0" fontId="10" fillId="0" borderId="30" xfId="0" quotePrefix="1" applyNumberFormat="1" applyFont="1" applyBorder="1" applyAlignment="1">
      <alignment horizontal="center" vertical="center"/>
    </xf>
    <xf numFmtId="0" fontId="10" fillId="0" borderId="31" xfId="0" applyFont="1" applyBorder="1" applyAlignment="1">
      <alignment horizontal="center" vertical="center"/>
    </xf>
    <xf numFmtId="177" fontId="10" fillId="0" borderId="32" xfId="0" applyNumberFormat="1" applyFont="1" applyBorder="1" applyAlignment="1">
      <alignment horizontal="center" vertical="center" wrapText="1"/>
    </xf>
    <xf numFmtId="177" fontId="0" fillId="0" borderId="33" xfId="0" applyNumberFormat="1" applyBorder="1" applyAlignment="1">
      <alignment horizontal="center" vertical="center"/>
    </xf>
    <xf numFmtId="177" fontId="10" fillId="0" borderId="33" xfId="0" applyNumberFormat="1" applyFont="1" applyBorder="1">
      <alignment vertical="center"/>
    </xf>
    <xf numFmtId="177" fontId="10" fillId="0" borderId="34" xfId="0" applyNumberFormat="1" applyFont="1" applyBorder="1">
      <alignment vertical="center"/>
    </xf>
    <xf numFmtId="177" fontId="10" fillId="0" borderId="35" xfId="0" applyNumberFormat="1" applyFont="1" applyBorder="1">
      <alignment vertical="center"/>
    </xf>
    <xf numFmtId="177" fontId="10" fillId="0" borderId="6" xfId="0" applyNumberFormat="1" applyFont="1" applyBorder="1" applyAlignment="1">
      <alignment horizontal="center" vertical="center"/>
    </xf>
    <xf numFmtId="177" fontId="10" fillId="0" borderId="11" xfId="0" applyNumberFormat="1" applyFont="1" applyBorder="1" applyAlignment="1">
      <alignment horizontal="center" vertical="center"/>
    </xf>
    <xf numFmtId="177" fontId="10" fillId="0" borderId="11" xfId="0" applyNumberFormat="1" applyFont="1" applyBorder="1">
      <alignment vertical="center"/>
    </xf>
    <xf numFmtId="177" fontId="10" fillId="0" borderId="12" xfId="0" applyNumberFormat="1" applyFont="1" applyBorder="1">
      <alignment vertical="center"/>
    </xf>
    <xf numFmtId="177" fontId="10" fillId="0" borderId="36" xfId="0" applyNumberFormat="1" applyFont="1" applyBorder="1">
      <alignment vertical="center"/>
    </xf>
    <xf numFmtId="177" fontId="0" fillId="0" borderId="18" xfId="0" applyNumberFormat="1" applyBorder="1" applyAlignment="1">
      <alignment horizontal="center" vertical="center"/>
    </xf>
    <xf numFmtId="177" fontId="10" fillId="0" borderId="1" xfId="0" applyNumberFormat="1" applyFont="1" applyBorder="1" applyAlignment="1">
      <alignment horizontal="center" vertical="center"/>
    </xf>
    <xf numFmtId="177" fontId="10" fillId="0" borderId="1" xfId="0" applyNumberFormat="1" applyFont="1" applyBorder="1">
      <alignment vertical="center"/>
    </xf>
    <xf numFmtId="177" fontId="10" fillId="0" borderId="2" xfId="0" applyNumberFormat="1" applyFont="1" applyBorder="1">
      <alignment vertical="center"/>
    </xf>
    <xf numFmtId="177" fontId="10" fillId="0" borderId="25" xfId="0" applyNumberFormat="1" applyFont="1" applyBorder="1">
      <alignment vertical="center"/>
    </xf>
    <xf numFmtId="177" fontId="0" fillId="0" borderId="11" xfId="0" applyNumberFormat="1" applyBorder="1" applyAlignment="1">
      <alignment horizontal="center" vertical="center"/>
    </xf>
    <xf numFmtId="0" fontId="9" fillId="0" borderId="0" xfId="0" applyFont="1">
      <alignment vertical="center"/>
    </xf>
    <xf numFmtId="0" fontId="9" fillId="0" borderId="1" xfId="1" applyNumberFormat="1" applyFont="1" applyBorder="1" applyAlignment="1">
      <alignment horizontal="center"/>
    </xf>
    <xf numFmtId="0" fontId="9" fillId="0" borderId="1" xfId="1" applyNumberFormat="1" applyFont="1" applyBorder="1"/>
    <xf numFmtId="0" fontId="9" fillId="0" borderId="1" xfId="1" quotePrefix="1" applyNumberFormat="1" applyFont="1" applyBorder="1"/>
    <xf numFmtId="0" fontId="9" fillId="0" borderId="1" xfId="1" quotePrefix="1" applyNumberFormat="1" applyFont="1" applyBorder="1" applyAlignment="1">
      <alignment horizontal="center"/>
    </xf>
  </cellXfs>
  <cellStyles count="2">
    <cellStyle name="標準" xfId="0" builtinId="0"/>
    <cellStyle name="標準_所属" xfId="1"/>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G104"/>
  <sheetViews>
    <sheetView zoomScale="75" zoomScaleNormal="75" workbookViewId="0">
      <selection activeCell="B3" sqref="B3"/>
    </sheetView>
  </sheetViews>
  <sheetFormatPr defaultRowHeight="12"/>
  <cols>
    <col min="1" max="1" width="4.5" style="1" bestFit="1" customWidth="1"/>
    <col min="2" max="2" width="9.625" style="1" bestFit="1" customWidth="1"/>
    <col min="3" max="3" width="14.125" style="2" bestFit="1" customWidth="1"/>
    <col min="4" max="4" width="14.125" style="2" customWidth="1"/>
    <col min="5" max="5" width="27.75" style="3" customWidth="1"/>
    <col min="6" max="6" width="33.625" style="4" bestFit="1" customWidth="1"/>
    <col min="7" max="7" width="48" style="4" customWidth="1"/>
    <col min="8" max="16384" width="9" style="2" customWidth="1"/>
  </cols>
  <sheetData>
    <row r="1" spans="1:7" s="1" customFormat="1" ht="15" customHeight="1">
      <c r="A1" s="5" t="s">
        <v>63</v>
      </c>
      <c r="B1" s="5" t="s">
        <v>95</v>
      </c>
      <c r="C1" s="5" t="s">
        <v>39</v>
      </c>
      <c r="D1" s="12" t="s">
        <v>321</v>
      </c>
      <c r="E1" s="5" t="s">
        <v>88</v>
      </c>
      <c r="F1" s="5" t="s">
        <v>2</v>
      </c>
      <c r="G1" s="5" t="s">
        <v>94</v>
      </c>
    </row>
    <row r="2" spans="1:7" s="1" customFormat="1" ht="15" customHeight="1">
      <c r="A2" s="5"/>
      <c r="B2" s="5"/>
      <c r="C2" s="5"/>
      <c r="D2" s="13"/>
      <c r="E2" s="5"/>
      <c r="F2" s="5"/>
      <c r="G2" s="5"/>
    </row>
    <row r="3" spans="1:7" ht="60" customHeight="1">
      <c r="A3" s="6">
        <v>1</v>
      </c>
      <c r="B3" s="5" t="s">
        <v>226</v>
      </c>
      <c r="C3" s="10">
        <v>45017</v>
      </c>
      <c r="D3" s="10" t="s">
        <v>415</v>
      </c>
      <c r="E3" s="14" t="s">
        <v>140</v>
      </c>
      <c r="F3" s="14" t="s">
        <v>229</v>
      </c>
      <c r="G3" s="14" t="s">
        <v>222</v>
      </c>
    </row>
    <row r="4" spans="1:7" ht="60" customHeight="1">
      <c r="A4" s="6">
        <v>2</v>
      </c>
      <c r="B4" s="5" t="s">
        <v>317</v>
      </c>
      <c r="C4" s="10">
        <v>45017</v>
      </c>
      <c r="D4" s="10" t="s">
        <v>415</v>
      </c>
      <c r="E4" s="14" t="s">
        <v>591</v>
      </c>
      <c r="F4" s="14" t="s">
        <v>590</v>
      </c>
      <c r="G4" s="14" t="s">
        <v>508</v>
      </c>
    </row>
    <row r="5" spans="1:7" ht="60" customHeight="1">
      <c r="A5" s="6">
        <v>3</v>
      </c>
      <c r="B5" s="5" t="s">
        <v>248</v>
      </c>
      <c r="C5" s="10">
        <v>45017</v>
      </c>
      <c r="D5" s="10" t="s">
        <v>415</v>
      </c>
      <c r="E5" s="14" t="s">
        <v>250</v>
      </c>
      <c r="F5" s="14" t="s">
        <v>227</v>
      </c>
      <c r="G5" s="14" t="s">
        <v>251</v>
      </c>
    </row>
    <row r="6" spans="1:7" ht="60" customHeight="1">
      <c r="A6" s="6">
        <v>4</v>
      </c>
      <c r="B6" s="5" t="s">
        <v>265</v>
      </c>
      <c r="C6" s="10">
        <v>45017</v>
      </c>
      <c r="D6" s="10" t="s">
        <v>415</v>
      </c>
      <c r="E6" s="14" t="s">
        <v>268</v>
      </c>
      <c r="F6" s="14" t="s">
        <v>267</v>
      </c>
      <c r="G6" s="14" t="s">
        <v>269</v>
      </c>
    </row>
    <row r="7" spans="1:7" ht="60" customHeight="1">
      <c r="A7" s="6">
        <v>5</v>
      </c>
      <c r="B7" s="5" t="s">
        <v>170</v>
      </c>
      <c r="C7" s="10">
        <v>45017</v>
      </c>
      <c r="D7" s="10" t="s">
        <v>415</v>
      </c>
      <c r="E7" s="14" t="s">
        <v>268</v>
      </c>
      <c r="F7" s="14" t="s">
        <v>277</v>
      </c>
      <c r="G7" s="14" t="s">
        <v>23</v>
      </c>
    </row>
    <row r="8" spans="1:7" ht="60" customHeight="1">
      <c r="A8" s="6">
        <v>6</v>
      </c>
      <c r="B8" s="5" t="s">
        <v>280</v>
      </c>
      <c r="C8" s="10">
        <v>45017</v>
      </c>
      <c r="D8" s="10" t="s">
        <v>415</v>
      </c>
      <c r="E8" s="14" t="s">
        <v>268</v>
      </c>
      <c r="F8" s="14" t="s">
        <v>266</v>
      </c>
      <c r="G8" s="14" t="s">
        <v>162</v>
      </c>
    </row>
    <row r="9" spans="1:7" ht="60" customHeight="1">
      <c r="A9" s="6">
        <v>7</v>
      </c>
      <c r="B9" s="5" t="s">
        <v>284</v>
      </c>
      <c r="C9" s="10">
        <v>45017</v>
      </c>
      <c r="D9" s="10" t="s">
        <v>415</v>
      </c>
      <c r="E9" s="14" t="s">
        <v>268</v>
      </c>
      <c r="F9" s="14" t="s">
        <v>188</v>
      </c>
      <c r="G9" s="14" t="s">
        <v>281</v>
      </c>
    </row>
    <row r="10" spans="1:7" ht="60" customHeight="1">
      <c r="A10" s="6">
        <v>8</v>
      </c>
      <c r="B10" s="5" t="s">
        <v>289</v>
      </c>
      <c r="C10" s="10">
        <v>45017</v>
      </c>
      <c r="D10" s="10" t="s">
        <v>415</v>
      </c>
      <c r="E10" s="14" t="s">
        <v>268</v>
      </c>
      <c r="F10" s="14" t="s">
        <v>292</v>
      </c>
      <c r="G10" s="14" t="s">
        <v>293</v>
      </c>
    </row>
    <row r="11" spans="1:7" ht="60" customHeight="1">
      <c r="A11" s="6">
        <v>9</v>
      </c>
      <c r="B11" s="5" t="s">
        <v>299</v>
      </c>
      <c r="C11" s="10">
        <v>45017</v>
      </c>
      <c r="D11" s="10" t="s">
        <v>415</v>
      </c>
      <c r="E11" s="14" t="s">
        <v>268</v>
      </c>
      <c r="F11" s="14" t="s">
        <v>301</v>
      </c>
      <c r="G11" s="14" t="s">
        <v>307</v>
      </c>
    </row>
    <row r="12" spans="1:7" ht="60" customHeight="1">
      <c r="A12" s="6">
        <v>10</v>
      </c>
      <c r="B12" s="5" t="s">
        <v>308</v>
      </c>
      <c r="C12" s="10">
        <v>45017</v>
      </c>
      <c r="D12" s="10" t="s">
        <v>415</v>
      </c>
      <c r="E12" s="14" t="s">
        <v>268</v>
      </c>
      <c r="F12" s="14" t="s">
        <v>310</v>
      </c>
      <c r="G12" s="14" t="s">
        <v>312</v>
      </c>
    </row>
    <row r="13" spans="1:7" ht="60" customHeight="1">
      <c r="A13" s="6">
        <v>11</v>
      </c>
      <c r="B13" s="5" t="s">
        <v>249</v>
      </c>
      <c r="C13" s="10">
        <v>45017</v>
      </c>
      <c r="D13" s="10" t="s">
        <v>415</v>
      </c>
      <c r="E13" s="14" t="s">
        <v>268</v>
      </c>
      <c r="F13" s="14" t="s">
        <v>199</v>
      </c>
      <c r="G13" s="14" t="s">
        <v>318</v>
      </c>
    </row>
    <row r="14" spans="1:7" ht="60" customHeight="1">
      <c r="A14" s="6">
        <v>12</v>
      </c>
      <c r="B14" s="5" t="s">
        <v>115</v>
      </c>
      <c r="C14" s="10">
        <v>45017</v>
      </c>
      <c r="D14" s="10" t="s">
        <v>415</v>
      </c>
      <c r="E14" s="14" t="s">
        <v>268</v>
      </c>
      <c r="F14" s="14" t="s">
        <v>320</v>
      </c>
      <c r="G14" s="14" t="s">
        <v>322</v>
      </c>
    </row>
    <row r="15" spans="1:7" ht="60" customHeight="1">
      <c r="A15" s="6">
        <v>13</v>
      </c>
      <c r="B15" s="5" t="s">
        <v>327</v>
      </c>
      <c r="C15" s="10">
        <v>45017</v>
      </c>
      <c r="D15" s="10" t="s">
        <v>415</v>
      </c>
      <c r="E15" s="14" t="s">
        <v>268</v>
      </c>
      <c r="F15" s="14" t="s">
        <v>329</v>
      </c>
      <c r="G15" s="14" t="s">
        <v>331</v>
      </c>
    </row>
    <row r="16" spans="1:7" ht="60" customHeight="1">
      <c r="A16" s="6">
        <v>14</v>
      </c>
      <c r="B16" s="5" t="s">
        <v>223</v>
      </c>
      <c r="C16" s="10">
        <v>45748</v>
      </c>
      <c r="D16" s="10" t="s">
        <v>415</v>
      </c>
      <c r="E16" s="14" t="s">
        <v>294</v>
      </c>
      <c r="F16" s="14" t="s">
        <v>182</v>
      </c>
      <c r="G16" s="14" t="s">
        <v>241</v>
      </c>
    </row>
    <row r="17" spans="1:7" ht="60" customHeight="1">
      <c r="A17" s="6">
        <v>15</v>
      </c>
      <c r="B17" s="5" t="s">
        <v>6</v>
      </c>
      <c r="C17" s="10">
        <v>45017</v>
      </c>
      <c r="D17" s="10" t="s">
        <v>415</v>
      </c>
      <c r="E17" s="14" t="s">
        <v>51</v>
      </c>
      <c r="F17" s="14" t="s">
        <v>86</v>
      </c>
      <c r="G17" s="14" t="s">
        <v>338</v>
      </c>
    </row>
    <row r="18" spans="1:7" ht="60" customHeight="1">
      <c r="A18" s="6">
        <v>16</v>
      </c>
      <c r="B18" s="5" t="s">
        <v>342</v>
      </c>
      <c r="C18" s="10">
        <v>45017</v>
      </c>
      <c r="D18" s="10" t="s">
        <v>415</v>
      </c>
      <c r="E18" s="14" t="s">
        <v>51</v>
      </c>
      <c r="F18" s="14" t="s">
        <v>343</v>
      </c>
      <c r="G18" s="14" t="s">
        <v>345</v>
      </c>
    </row>
    <row r="19" spans="1:7" ht="60" customHeight="1">
      <c r="A19" s="6">
        <v>17</v>
      </c>
      <c r="B19" s="5" t="s">
        <v>346</v>
      </c>
      <c r="C19" s="10">
        <v>45017</v>
      </c>
      <c r="D19" s="10" t="s">
        <v>415</v>
      </c>
      <c r="E19" s="14" t="s">
        <v>51</v>
      </c>
      <c r="F19" s="14" t="s">
        <v>348</v>
      </c>
      <c r="G19" s="14" t="s">
        <v>349</v>
      </c>
    </row>
    <row r="20" spans="1:7" ht="60" customHeight="1">
      <c r="A20" s="6">
        <v>18</v>
      </c>
      <c r="B20" s="5" t="s">
        <v>191</v>
      </c>
      <c r="C20" s="10">
        <v>45017</v>
      </c>
      <c r="D20" s="10" t="s">
        <v>415</v>
      </c>
      <c r="E20" s="14" t="s">
        <v>51</v>
      </c>
      <c r="F20" s="14" t="s">
        <v>120</v>
      </c>
      <c r="G20" s="14" t="s">
        <v>355</v>
      </c>
    </row>
    <row r="21" spans="1:7" ht="60" customHeight="1">
      <c r="A21" s="6">
        <v>19</v>
      </c>
      <c r="B21" s="5" t="s">
        <v>358</v>
      </c>
      <c r="C21" s="10">
        <v>45017</v>
      </c>
      <c r="D21" s="10" t="s">
        <v>415</v>
      </c>
      <c r="E21" s="14" t="s">
        <v>51</v>
      </c>
      <c r="F21" s="14" t="s">
        <v>360</v>
      </c>
      <c r="G21" s="14" t="s">
        <v>274</v>
      </c>
    </row>
    <row r="22" spans="1:7" ht="60" customHeight="1">
      <c r="A22" s="6">
        <v>20</v>
      </c>
      <c r="B22" s="5" t="s">
        <v>367</v>
      </c>
      <c r="C22" s="10">
        <v>45748</v>
      </c>
      <c r="D22" s="10" t="s">
        <v>415</v>
      </c>
      <c r="E22" s="14" t="s">
        <v>294</v>
      </c>
      <c r="F22" s="14" t="s">
        <v>368</v>
      </c>
      <c r="G22" s="14" t="s">
        <v>369</v>
      </c>
    </row>
    <row r="23" spans="1:7" ht="60" customHeight="1">
      <c r="A23" s="6">
        <v>21</v>
      </c>
      <c r="B23" s="5" t="s">
        <v>376</v>
      </c>
      <c r="C23" s="10">
        <v>45017</v>
      </c>
      <c r="D23" s="10" t="s">
        <v>415</v>
      </c>
      <c r="E23" s="14" t="s">
        <v>51</v>
      </c>
      <c r="F23" s="14" t="s">
        <v>238</v>
      </c>
      <c r="G23" s="14" t="s">
        <v>345</v>
      </c>
    </row>
    <row r="24" spans="1:7" ht="60" customHeight="1">
      <c r="A24" s="6">
        <v>22</v>
      </c>
      <c r="B24" s="5" t="s">
        <v>380</v>
      </c>
      <c r="C24" s="10">
        <v>45748</v>
      </c>
      <c r="D24" s="10" t="s">
        <v>415</v>
      </c>
      <c r="E24" s="14" t="s">
        <v>51</v>
      </c>
      <c r="F24" s="14" t="s">
        <v>381</v>
      </c>
      <c r="G24" s="14" t="s">
        <v>242</v>
      </c>
    </row>
    <row r="25" spans="1:7" ht="60" customHeight="1">
      <c r="A25" s="6">
        <v>23</v>
      </c>
      <c r="B25" s="5" t="s">
        <v>66</v>
      </c>
      <c r="C25" s="10">
        <v>45748</v>
      </c>
      <c r="D25" s="10" t="s">
        <v>415</v>
      </c>
      <c r="E25" s="14" t="s">
        <v>51</v>
      </c>
      <c r="F25" s="14" t="s">
        <v>384</v>
      </c>
      <c r="G25" s="14" t="s">
        <v>388</v>
      </c>
    </row>
    <row r="26" spans="1:7" ht="60" customHeight="1">
      <c r="A26" s="6">
        <v>24</v>
      </c>
      <c r="B26" s="5" t="s">
        <v>361</v>
      </c>
      <c r="C26" s="10">
        <v>45017</v>
      </c>
      <c r="D26" s="10" t="s">
        <v>415</v>
      </c>
      <c r="E26" s="14" t="str">
        <v>こども福祉課</v>
      </c>
      <c r="F26" s="14" t="s">
        <v>231</v>
      </c>
      <c r="G26" s="14" t="s">
        <v>391</v>
      </c>
    </row>
    <row r="27" spans="1:7" ht="60" customHeight="1">
      <c r="A27" s="6">
        <v>25</v>
      </c>
      <c r="B27" s="5" t="s">
        <v>309</v>
      </c>
      <c r="C27" s="10">
        <v>45017</v>
      </c>
      <c r="D27" s="10" t="s">
        <v>415</v>
      </c>
      <c r="E27" s="14" t="str">
        <v>こども福祉課</v>
      </c>
      <c r="F27" s="14" t="s">
        <v>397</v>
      </c>
      <c r="G27" s="14" t="s">
        <v>400</v>
      </c>
    </row>
    <row r="28" spans="1:7" ht="60" customHeight="1">
      <c r="A28" s="6">
        <v>26</v>
      </c>
      <c r="B28" s="5" t="s">
        <v>403</v>
      </c>
      <c r="C28" s="10">
        <v>45017</v>
      </c>
      <c r="D28" s="10" t="s">
        <v>415</v>
      </c>
      <c r="E28" s="14" t="str">
        <v>こども福祉課</v>
      </c>
      <c r="F28" s="14" t="s">
        <v>404</v>
      </c>
      <c r="G28" s="14" t="s">
        <v>405</v>
      </c>
    </row>
    <row r="29" spans="1:7" ht="60" customHeight="1">
      <c r="A29" s="6">
        <v>27</v>
      </c>
      <c r="B29" s="5" t="s">
        <v>233</v>
      </c>
      <c r="C29" s="10">
        <v>45017</v>
      </c>
      <c r="D29" s="10" t="s">
        <v>415</v>
      </c>
      <c r="E29" s="14" t="str">
        <v>こども福祉課</v>
      </c>
      <c r="F29" s="14" t="s">
        <v>409</v>
      </c>
      <c r="G29" s="14" t="s">
        <v>411</v>
      </c>
    </row>
    <row r="30" spans="1:7" ht="60" customHeight="1">
      <c r="A30" s="6">
        <v>28</v>
      </c>
      <c r="B30" s="5" t="s">
        <v>401</v>
      </c>
      <c r="C30" s="10">
        <v>45017</v>
      </c>
      <c r="D30" s="10" t="s">
        <v>415</v>
      </c>
      <c r="E30" s="14" t="s">
        <v>418</v>
      </c>
      <c r="F30" s="14" t="s">
        <v>328</v>
      </c>
      <c r="G30" s="14" t="s">
        <v>419</v>
      </c>
    </row>
    <row r="31" spans="1:7" ht="60" customHeight="1">
      <c r="A31" s="6">
        <v>29</v>
      </c>
      <c r="B31" s="5" t="s">
        <v>424</v>
      </c>
      <c r="C31" s="10">
        <v>45017</v>
      </c>
      <c r="D31" s="10" t="s">
        <v>415</v>
      </c>
      <c r="E31" s="14" t="s">
        <v>418</v>
      </c>
      <c r="F31" s="14" t="s">
        <v>359</v>
      </c>
      <c r="G31" s="14" t="s">
        <v>426</v>
      </c>
    </row>
    <row r="32" spans="1:7" ht="60" customHeight="1">
      <c r="A32" s="6">
        <v>30</v>
      </c>
      <c r="B32" s="5" t="s">
        <v>430</v>
      </c>
      <c r="C32" s="10">
        <v>45017</v>
      </c>
      <c r="D32" s="10" t="s">
        <v>415</v>
      </c>
      <c r="E32" s="14" t="s">
        <v>418</v>
      </c>
      <c r="F32" s="14" t="s">
        <v>431</v>
      </c>
      <c r="G32" s="14" t="s">
        <v>26</v>
      </c>
    </row>
    <row r="33" spans="1:7" ht="60" customHeight="1">
      <c r="A33" s="6">
        <v>31</v>
      </c>
      <c r="B33" s="5" t="s">
        <v>96</v>
      </c>
      <c r="C33" s="10">
        <v>45017</v>
      </c>
      <c r="D33" s="10" t="s">
        <v>415</v>
      </c>
      <c r="E33" s="14" t="s">
        <v>418</v>
      </c>
      <c r="F33" s="14" t="s">
        <v>439</v>
      </c>
      <c r="G33" s="14" t="s">
        <v>440</v>
      </c>
    </row>
    <row r="34" spans="1:7" ht="60" customHeight="1">
      <c r="A34" s="6">
        <v>32</v>
      </c>
      <c r="B34" s="5" t="s">
        <v>442</v>
      </c>
      <c r="C34" s="10">
        <v>45017</v>
      </c>
      <c r="D34" s="10" t="s">
        <v>415</v>
      </c>
      <c r="E34" s="14" t="s">
        <v>418</v>
      </c>
      <c r="F34" s="14" t="s">
        <v>444</v>
      </c>
      <c r="G34" s="14" t="s">
        <v>446</v>
      </c>
    </row>
    <row r="35" spans="1:7" ht="60" customHeight="1">
      <c r="A35" s="6">
        <v>33</v>
      </c>
      <c r="B35" s="5" t="s">
        <v>448</v>
      </c>
      <c r="C35" s="10">
        <v>45017</v>
      </c>
      <c r="D35" s="10" t="s">
        <v>415</v>
      </c>
      <c r="E35" s="14" t="s">
        <v>418</v>
      </c>
      <c r="F35" s="14" t="s">
        <v>21</v>
      </c>
      <c r="G35" s="14" t="s">
        <v>449</v>
      </c>
    </row>
    <row r="36" spans="1:7" ht="60" customHeight="1">
      <c r="A36" s="6">
        <v>34</v>
      </c>
      <c r="B36" s="5" t="s">
        <v>154</v>
      </c>
      <c r="C36" s="10">
        <v>45017</v>
      </c>
      <c r="D36" s="10" t="s">
        <v>415</v>
      </c>
      <c r="E36" s="14" t="s">
        <v>418</v>
      </c>
      <c r="F36" s="14" t="s">
        <v>451</v>
      </c>
      <c r="G36" s="14" t="s">
        <v>288</v>
      </c>
    </row>
    <row r="37" spans="1:7" ht="60" customHeight="1">
      <c r="A37" s="6">
        <v>35</v>
      </c>
      <c r="B37" s="5" t="s">
        <v>197</v>
      </c>
      <c r="C37" s="10">
        <v>45017</v>
      </c>
      <c r="D37" s="10" t="s">
        <v>415</v>
      </c>
      <c r="E37" s="14" t="s">
        <v>418</v>
      </c>
      <c r="F37" s="14" t="s">
        <v>452</v>
      </c>
      <c r="G37" s="14" t="s">
        <v>213</v>
      </c>
    </row>
    <row r="38" spans="1:7" ht="60" customHeight="1">
      <c r="A38" s="6">
        <v>36</v>
      </c>
      <c r="B38" s="5" t="s">
        <v>300</v>
      </c>
      <c r="C38" s="10">
        <v>45017</v>
      </c>
      <c r="D38" s="10" t="s">
        <v>415</v>
      </c>
      <c r="E38" s="14" t="s">
        <v>418</v>
      </c>
      <c r="F38" s="14" t="s">
        <v>179</v>
      </c>
      <c r="G38" s="14" t="s">
        <v>302</v>
      </c>
    </row>
    <row r="39" spans="1:7" ht="60" customHeight="1">
      <c r="A39" s="6">
        <v>37</v>
      </c>
      <c r="B39" s="5" t="s">
        <v>457</v>
      </c>
      <c r="C39" s="10">
        <v>45017</v>
      </c>
      <c r="D39" s="10" t="s">
        <v>415</v>
      </c>
      <c r="E39" s="14" t="str">
        <v>介護福祉課</v>
      </c>
      <c r="F39" s="14" t="s">
        <v>459</v>
      </c>
      <c r="G39" s="14" t="s">
        <v>311</v>
      </c>
    </row>
    <row r="40" spans="1:7" ht="60" customHeight="1">
      <c r="A40" s="6">
        <v>38</v>
      </c>
      <c r="B40" s="5" t="s">
        <v>464</v>
      </c>
      <c r="C40" s="10">
        <v>45017</v>
      </c>
      <c r="D40" s="10" t="s">
        <v>415</v>
      </c>
      <c r="E40" s="14" t="str">
        <v>介護福祉課</v>
      </c>
      <c r="F40" s="14" t="s">
        <v>465</v>
      </c>
      <c r="G40" s="14" t="s">
        <v>175</v>
      </c>
    </row>
    <row r="41" spans="1:7" ht="60" customHeight="1">
      <c r="A41" s="6">
        <v>39</v>
      </c>
      <c r="B41" s="8" t="s">
        <v>340</v>
      </c>
      <c r="C41" s="10">
        <v>45017</v>
      </c>
      <c r="D41" s="10" t="s">
        <v>415</v>
      </c>
      <c r="E41" s="14" t="str">
        <v>介護福祉課</v>
      </c>
      <c r="F41" s="14" t="s">
        <v>333</v>
      </c>
      <c r="G41" s="14" t="s">
        <v>468</v>
      </c>
    </row>
    <row r="42" spans="1:7" ht="60" customHeight="1">
      <c r="A42" s="6">
        <v>40</v>
      </c>
      <c r="B42" s="8" t="s">
        <v>469</v>
      </c>
      <c r="C42" s="10">
        <v>45017</v>
      </c>
      <c r="D42" s="10" t="s">
        <v>415</v>
      </c>
      <c r="E42" s="14" t="str">
        <v>介護福祉課</v>
      </c>
      <c r="F42" s="14" t="s">
        <v>470</v>
      </c>
      <c r="G42" s="14" t="s">
        <v>471</v>
      </c>
    </row>
    <row r="43" spans="1:7" ht="60" customHeight="1">
      <c r="A43" s="6">
        <v>41</v>
      </c>
      <c r="B43" s="8" t="s">
        <v>205</v>
      </c>
      <c r="C43" s="10">
        <v>45017</v>
      </c>
      <c r="D43" s="10" t="s">
        <v>415</v>
      </c>
      <c r="E43" s="14" t="str">
        <v>介護福祉課</v>
      </c>
      <c r="F43" s="14" t="s">
        <v>472</v>
      </c>
      <c r="G43" s="14" t="s">
        <v>356</v>
      </c>
    </row>
    <row r="44" spans="1:7" ht="60" customHeight="1">
      <c r="A44" s="6">
        <v>42</v>
      </c>
      <c r="B44" s="8" t="s">
        <v>395</v>
      </c>
      <c r="C44" s="10">
        <v>45017</v>
      </c>
      <c r="D44" s="10" t="s">
        <v>415</v>
      </c>
      <c r="E44" s="14" t="s">
        <v>70</v>
      </c>
      <c r="F44" s="14" t="s">
        <v>475</v>
      </c>
      <c r="G44" s="14" t="s">
        <v>476</v>
      </c>
    </row>
    <row r="45" spans="1:7" ht="60" customHeight="1">
      <c r="A45" s="6">
        <v>43</v>
      </c>
      <c r="B45" s="8" t="s">
        <v>477</v>
      </c>
      <c r="C45" s="10">
        <v>45383</v>
      </c>
      <c r="D45" s="10" t="s">
        <v>415</v>
      </c>
      <c r="E45" s="14" t="s">
        <v>543</v>
      </c>
      <c r="F45" s="14" t="s">
        <v>207</v>
      </c>
      <c r="G45" s="14" t="s">
        <v>478</v>
      </c>
    </row>
    <row r="46" spans="1:7" ht="60" customHeight="1">
      <c r="A46" s="6">
        <v>44</v>
      </c>
      <c r="B46" s="8" t="s">
        <v>455</v>
      </c>
      <c r="C46" s="10">
        <v>45383</v>
      </c>
      <c r="D46" s="10" t="s">
        <v>415</v>
      </c>
      <c r="E46" s="14" t="s">
        <v>620</v>
      </c>
      <c r="F46" s="14" t="s">
        <v>363</v>
      </c>
      <c r="G46" s="14" t="s">
        <v>483</v>
      </c>
    </row>
    <row r="47" spans="1:7" ht="60" customHeight="1">
      <c r="A47" s="6">
        <v>45</v>
      </c>
      <c r="B47" s="8" t="s">
        <v>485</v>
      </c>
      <c r="C47" s="10">
        <v>45383</v>
      </c>
      <c r="D47" s="10" t="s">
        <v>415</v>
      </c>
      <c r="E47" s="14" t="s">
        <v>620</v>
      </c>
      <c r="F47" s="14" t="s">
        <v>60</v>
      </c>
      <c r="G47" s="14" t="s">
        <v>486</v>
      </c>
    </row>
    <row r="48" spans="1:7" ht="60" customHeight="1">
      <c r="A48" s="6">
        <v>46</v>
      </c>
      <c r="B48" s="8" t="s">
        <v>487</v>
      </c>
      <c r="C48" s="10">
        <v>45017</v>
      </c>
      <c r="D48" s="10" t="s">
        <v>415</v>
      </c>
      <c r="E48" s="14" t="s">
        <v>396</v>
      </c>
      <c r="F48" s="14" t="s">
        <v>15</v>
      </c>
      <c r="G48" s="14" t="s">
        <v>488</v>
      </c>
    </row>
    <row r="49" spans="1:7" ht="60" customHeight="1">
      <c r="A49" s="6">
        <v>47</v>
      </c>
      <c r="B49" s="8" t="s">
        <v>490</v>
      </c>
      <c r="C49" s="10">
        <v>45017</v>
      </c>
      <c r="D49" s="10" t="s">
        <v>415</v>
      </c>
      <c r="E49" s="14" t="s">
        <v>396</v>
      </c>
      <c r="F49" s="14" t="s">
        <v>491</v>
      </c>
      <c r="G49" s="14" t="s">
        <v>165</v>
      </c>
    </row>
    <row r="50" spans="1:7" ht="60" customHeight="1">
      <c r="A50" s="6">
        <v>48</v>
      </c>
      <c r="B50" s="8" t="s">
        <v>493</v>
      </c>
      <c r="C50" s="10">
        <v>45383</v>
      </c>
      <c r="D50" s="10" t="s">
        <v>415</v>
      </c>
      <c r="E50" s="14" t="s">
        <v>620</v>
      </c>
      <c r="F50" s="14" t="s">
        <v>494</v>
      </c>
      <c r="G50" s="14" t="s">
        <v>127</v>
      </c>
    </row>
    <row r="51" spans="1:7" ht="60" customHeight="1">
      <c r="A51" s="6">
        <v>49</v>
      </c>
      <c r="B51" s="8" t="s">
        <v>306</v>
      </c>
      <c r="C51" s="10">
        <v>45748</v>
      </c>
      <c r="D51" s="10" t="s">
        <v>415</v>
      </c>
      <c r="E51" s="14" t="s">
        <v>543</v>
      </c>
      <c r="F51" s="14" t="s">
        <v>496</v>
      </c>
      <c r="G51" s="14" t="s">
        <v>497</v>
      </c>
    </row>
    <row r="52" spans="1:7" ht="60" customHeight="1">
      <c r="A52" s="6">
        <v>50</v>
      </c>
      <c r="B52" s="8" t="s">
        <v>92</v>
      </c>
      <c r="C52" s="10">
        <v>45017</v>
      </c>
      <c r="D52" s="10" t="s">
        <v>415</v>
      </c>
      <c r="E52" s="14" t="s">
        <v>396</v>
      </c>
      <c r="F52" s="14" t="s">
        <v>101</v>
      </c>
      <c r="G52" s="14" t="s">
        <v>502</v>
      </c>
    </row>
    <row r="53" spans="1:7" ht="60" customHeight="1">
      <c r="A53" s="6">
        <v>51</v>
      </c>
      <c r="B53" s="8" t="s">
        <v>505</v>
      </c>
      <c r="C53" s="10">
        <v>45017</v>
      </c>
      <c r="D53" s="10" t="s">
        <v>415</v>
      </c>
      <c r="E53" s="14" t="s">
        <v>166</v>
      </c>
      <c r="F53" s="14" t="s">
        <v>507</v>
      </c>
      <c r="G53" s="14" t="s">
        <v>509</v>
      </c>
    </row>
    <row r="54" spans="1:7" ht="60" customHeight="1">
      <c r="A54" s="6">
        <v>52</v>
      </c>
      <c r="B54" s="8" t="s">
        <v>303</v>
      </c>
      <c r="C54" s="10">
        <v>45017</v>
      </c>
      <c r="D54" s="10" t="s">
        <v>415</v>
      </c>
      <c r="E54" s="14" t="s">
        <v>7</v>
      </c>
      <c r="F54" s="14" t="s">
        <v>517</v>
      </c>
      <c r="G54" s="14" t="s">
        <v>519</v>
      </c>
    </row>
    <row r="55" spans="1:7" ht="60" customHeight="1">
      <c r="A55" s="6">
        <v>53</v>
      </c>
      <c r="B55" s="8" t="s">
        <v>521</v>
      </c>
      <c r="C55" s="10">
        <v>45017</v>
      </c>
      <c r="D55" s="10" t="s">
        <v>415</v>
      </c>
      <c r="E55" s="14" t="s">
        <v>7</v>
      </c>
      <c r="F55" s="14" t="s">
        <v>522</v>
      </c>
      <c r="G55" s="14" t="s">
        <v>519</v>
      </c>
    </row>
    <row r="56" spans="1:7" ht="60" customHeight="1">
      <c r="A56" s="6">
        <v>54</v>
      </c>
      <c r="B56" s="8" t="s">
        <v>106</v>
      </c>
      <c r="C56" s="10">
        <v>45017</v>
      </c>
      <c r="D56" s="10" t="s">
        <v>415</v>
      </c>
      <c r="E56" s="14" t="s">
        <v>7</v>
      </c>
      <c r="F56" s="14" t="s">
        <v>315</v>
      </c>
      <c r="G56" s="14" t="s">
        <v>524</v>
      </c>
    </row>
    <row r="57" spans="1:7" ht="60" customHeight="1">
      <c r="A57" s="6">
        <v>55</v>
      </c>
      <c r="B57" s="8" t="s">
        <v>526</v>
      </c>
      <c r="C57" s="10">
        <v>45017</v>
      </c>
      <c r="D57" s="10" t="s">
        <v>415</v>
      </c>
      <c r="E57" s="14" t="s">
        <v>79</v>
      </c>
      <c r="F57" s="14" t="s">
        <v>316</v>
      </c>
      <c r="G57" s="14" t="s">
        <v>528</v>
      </c>
    </row>
    <row r="58" spans="1:7" ht="60" customHeight="1">
      <c r="A58" s="6">
        <v>56</v>
      </c>
      <c r="B58" s="8" t="s">
        <v>422</v>
      </c>
      <c r="C58" s="10">
        <v>45017</v>
      </c>
      <c r="D58" s="10" t="s">
        <v>415</v>
      </c>
      <c r="E58" s="14" t="s">
        <v>79</v>
      </c>
      <c r="F58" s="14" t="s">
        <v>131</v>
      </c>
      <c r="G58" s="14" t="s">
        <v>245</v>
      </c>
    </row>
    <row r="59" spans="1:7" ht="60" customHeight="1">
      <c r="A59" s="6">
        <v>57</v>
      </c>
      <c r="B59" s="8" t="s">
        <v>535</v>
      </c>
      <c r="C59" s="10">
        <v>45017</v>
      </c>
      <c r="D59" s="10" t="s">
        <v>415</v>
      </c>
      <c r="E59" s="14" t="s">
        <v>79</v>
      </c>
      <c r="F59" s="14" t="s">
        <v>536</v>
      </c>
      <c r="G59" s="14" t="s">
        <v>304</v>
      </c>
    </row>
    <row r="60" spans="1:7" ht="60" customHeight="1">
      <c r="A60" s="6">
        <v>58</v>
      </c>
      <c r="B60" s="8" t="s">
        <v>323</v>
      </c>
      <c r="C60" s="10">
        <v>45017</v>
      </c>
      <c r="D60" s="10" t="s">
        <v>415</v>
      </c>
      <c r="E60" s="14" t="s">
        <v>79</v>
      </c>
      <c r="F60" s="14" t="s">
        <v>423</v>
      </c>
      <c r="G60" s="14" t="s">
        <v>462</v>
      </c>
    </row>
    <row r="61" spans="1:7" ht="60" customHeight="1">
      <c r="A61" s="6">
        <v>59</v>
      </c>
      <c r="B61" s="8" t="s">
        <v>539</v>
      </c>
      <c r="C61" s="10">
        <v>45017</v>
      </c>
      <c r="D61" s="10" t="s">
        <v>415</v>
      </c>
      <c r="E61" s="14" t="s">
        <v>540</v>
      </c>
      <c r="F61" s="14" t="s">
        <v>296</v>
      </c>
      <c r="G61" s="14" t="s">
        <v>501</v>
      </c>
    </row>
    <row r="62" spans="1:7" ht="60" customHeight="1">
      <c r="A62" s="6">
        <v>60</v>
      </c>
      <c r="B62" s="5" t="s">
        <v>139</v>
      </c>
      <c r="C62" s="10">
        <v>45017</v>
      </c>
      <c r="D62" s="10" t="s">
        <v>558</v>
      </c>
      <c r="E62" s="14" t="s">
        <v>32</v>
      </c>
      <c r="F62" s="14" t="s">
        <v>73</v>
      </c>
      <c r="G62" s="14" t="s">
        <v>172</v>
      </c>
    </row>
    <row r="63" spans="1:7" ht="60" customHeight="1">
      <c r="A63" s="6">
        <v>61</v>
      </c>
      <c r="B63" s="5" t="s">
        <v>291</v>
      </c>
      <c r="C63" s="10">
        <v>45017</v>
      </c>
      <c r="D63" s="10" t="s">
        <v>558</v>
      </c>
      <c r="E63" s="14" t="s">
        <v>32</v>
      </c>
      <c r="F63" s="14" t="s">
        <v>286</v>
      </c>
      <c r="G63" s="14" t="s">
        <v>252</v>
      </c>
    </row>
    <row r="64" spans="1:7" ht="60" customHeight="1">
      <c r="A64" s="6">
        <v>62</v>
      </c>
      <c r="B64" s="5" t="s">
        <v>549</v>
      </c>
      <c r="C64" s="10">
        <v>45017</v>
      </c>
      <c r="D64" s="10" t="s">
        <v>558</v>
      </c>
      <c r="E64" s="14" t="s">
        <v>32</v>
      </c>
      <c r="F64" s="14" t="s">
        <v>124</v>
      </c>
      <c r="G64" s="14" t="s">
        <v>4</v>
      </c>
    </row>
    <row r="65" spans="1:7" ht="60" customHeight="1">
      <c r="A65" s="6">
        <v>63</v>
      </c>
      <c r="B65" s="5" t="s">
        <v>350</v>
      </c>
      <c r="C65" s="10">
        <v>45017</v>
      </c>
      <c r="D65" s="10" t="s">
        <v>558</v>
      </c>
      <c r="E65" s="14" t="s">
        <v>32</v>
      </c>
      <c r="F65" s="14" t="s">
        <v>530</v>
      </c>
      <c r="G65" s="14" t="s">
        <v>551</v>
      </c>
    </row>
    <row r="66" spans="1:7" ht="60" customHeight="1">
      <c r="A66" s="6">
        <v>64</v>
      </c>
      <c r="B66" s="5" t="s">
        <v>552</v>
      </c>
      <c r="C66" s="10">
        <v>45017</v>
      </c>
      <c r="D66" s="10" t="s">
        <v>558</v>
      </c>
      <c r="E66" s="14" t="s">
        <v>32</v>
      </c>
      <c r="F66" s="14" t="s">
        <v>553</v>
      </c>
      <c r="G66" s="14" t="s">
        <v>554</v>
      </c>
    </row>
    <row r="67" spans="1:7" ht="60" customHeight="1">
      <c r="A67" s="6">
        <v>65</v>
      </c>
      <c r="B67" s="5" t="s">
        <v>150</v>
      </c>
      <c r="C67" s="10">
        <v>45017</v>
      </c>
      <c r="D67" s="10" t="s">
        <v>558</v>
      </c>
      <c r="E67" s="14" t="s">
        <v>22</v>
      </c>
      <c r="F67" s="14" t="s">
        <v>559</v>
      </c>
      <c r="G67" s="14" t="s">
        <v>560</v>
      </c>
    </row>
    <row r="68" spans="1:7" ht="60" customHeight="1">
      <c r="A68" s="6">
        <v>66</v>
      </c>
      <c r="B68" s="5" t="s">
        <v>595</v>
      </c>
      <c r="C68" s="10">
        <v>45017</v>
      </c>
      <c r="D68" s="10" t="s">
        <v>278</v>
      </c>
      <c r="E68" s="14" t="s">
        <v>599</v>
      </c>
      <c r="F68" s="14" t="s">
        <v>597</v>
      </c>
      <c r="G68" s="14" t="s">
        <v>600</v>
      </c>
    </row>
    <row r="69" spans="1:7" ht="60" customHeight="1">
      <c r="A69" s="6">
        <v>67</v>
      </c>
      <c r="B69" s="5" t="s">
        <v>596</v>
      </c>
      <c r="C69" s="10">
        <v>45017</v>
      </c>
      <c r="D69" s="10" t="s">
        <v>278</v>
      </c>
      <c r="E69" s="14" t="s">
        <v>598</v>
      </c>
      <c r="F69" s="14" t="s">
        <v>606</v>
      </c>
      <c r="G69" s="14" t="s">
        <v>181</v>
      </c>
    </row>
    <row r="70" spans="1:7" ht="60" customHeight="1">
      <c r="A70" s="6">
        <v>68</v>
      </c>
      <c r="B70" s="5" t="s">
        <v>515</v>
      </c>
      <c r="C70" s="10">
        <v>45017</v>
      </c>
      <c r="D70" s="10" t="s">
        <v>608</v>
      </c>
      <c r="E70" s="14" t="s">
        <v>607</v>
      </c>
      <c r="F70" s="14" t="s">
        <v>511</v>
      </c>
      <c r="G70" s="14" t="s">
        <v>57</v>
      </c>
    </row>
    <row r="71" spans="1:7" ht="60" customHeight="1">
      <c r="A71" s="6">
        <v>69</v>
      </c>
      <c r="B71" s="6" t="s">
        <v>565</v>
      </c>
      <c r="C71" s="10">
        <v>45017</v>
      </c>
      <c r="D71" s="10" t="s">
        <v>425</v>
      </c>
      <c r="E71" s="14" t="s">
        <v>567</v>
      </c>
      <c r="F71" s="14" t="s">
        <v>566</v>
      </c>
      <c r="G71" s="14" t="s">
        <v>568</v>
      </c>
    </row>
    <row r="72" spans="1:7" ht="60" customHeight="1">
      <c r="A72" s="6">
        <v>70</v>
      </c>
      <c r="B72" s="6" t="s">
        <v>572</v>
      </c>
      <c r="C72" s="10">
        <v>45017</v>
      </c>
      <c r="D72" s="10" t="s">
        <v>425</v>
      </c>
      <c r="E72" s="14" t="s">
        <v>567</v>
      </c>
      <c r="F72" s="14" t="s">
        <v>135</v>
      </c>
      <c r="G72" s="14" t="s">
        <v>568</v>
      </c>
    </row>
    <row r="73" spans="1:7" ht="60" customHeight="1">
      <c r="A73" s="6">
        <v>71</v>
      </c>
      <c r="B73" s="6" t="s">
        <v>461</v>
      </c>
      <c r="C73" s="10">
        <v>45017</v>
      </c>
      <c r="D73" s="10" t="s">
        <v>425</v>
      </c>
      <c r="E73" s="14" t="s">
        <v>193</v>
      </c>
      <c r="F73" s="14" t="s">
        <v>438</v>
      </c>
      <c r="G73" s="14" t="s">
        <v>576</v>
      </c>
    </row>
    <row r="74" spans="1:7" ht="60" customHeight="1">
      <c r="A74" s="6">
        <v>72</v>
      </c>
      <c r="B74" s="6" t="s">
        <v>579</v>
      </c>
      <c r="C74" s="10">
        <v>45017</v>
      </c>
      <c r="D74" s="10" t="s">
        <v>425</v>
      </c>
      <c r="E74" s="14" t="s">
        <v>193</v>
      </c>
      <c r="F74" s="14" t="s">
        <v>580</v>
      </c>
      <c r="G74" s="14" t="s">
        <v>258</v>
      </c>
    </row>
    <row r="75" spans="1:7" ht="60" customHeight="1">
      <c r="A75" s="6">
        <v>73</v>
      </c>
      <c r="B75" s="6" t="s">
        <v>503</v>
      </c>
      <c r="C75" s="10">
        <v>45017</v>
      </c>
      <c r="D75" s="10" t="s">
        <v>425</v>
      </c>
      <c r="E75" s="14" t="s">
        <v>193</v>
      </c>
      <c r="F75" s="14" t="s">
        <v>225</v>
      </c>
      <c r="G75" s="14" t="s">
        <v>584</v>
      </c>
    </row>
    <row r="76" spans="1:7" ht="60" customHeight="1">
      <c r="A76" s="6">
        <v>74</v>
      </c>
      <c r="B76" s="6" t="s">
        <v>499</v>
      </c>
      <c r="C76" s="10">
        <v>45017</v>
      </c>
      <c r="D76" s="10" t="s">
        <v>425</v>
      </c>
      <c r="E76" s="14" t="s">
        <v>193</v>
      </c>
      <c r="F76" s="14" t="s">
        <v>137</v>
      </c>
      <c r="G76" s="14" t="s">
        <v>246</v>
      </c>
    </row>
    <row r="77" spans="1:7" ht="60" customHeight="1">
      <c r="A77" s="6">
        <v>75</v>
      </c>
      <c r="B77" s="6" t="s">
        <v>588</v>
      </c>
      <c r="C77" s="10">
        <v>45017</v>
      </c>
      <c r="D77" s="10" t="s">
        <v>425</v>
      </c>
      <c r="E77" s="14" t="s">
        <v>193</v>
      </c>
      <c r="F77" s="14" t="s">
        <v>33</v>
      </c>
      <c r="G77" s="14" t="s">
        <v>498</v>
      </c>
    </row>
    <row r="78" spans="1:7" ht="60" customHeight="1">
      <c r="A78" s="6">
        <v>76</v>
      </c>
      <c r="B78" s="6" t="s">
        <v>91</v>
      </c>
      <c r="C78" s="10">
        <v>45688</v>
      </c>
      <c r="D78" s="10" t="s">
        <v>415</v>
      </c>
      <c r="E78" s="14" t="s">
        <v>591</v>
      </c>
      <c r="F78" s="14" t="s">
        <v>305</v>
      </c>
      <c r="G78" s="14" t="s">
        <v>0</v>
      </c>
    </row>
    <row r="79" spans="1:7" ht="60" customHeight="1">
      <c r="A79" s="6">
        <v>77</v>
      </c>
      <c r="B79" s="6" t="s">
        <v>570</v>
      </c>
      <c r="C79" s="10">
        <v>45688</v>
      </c>
      <c r="D79" s="10" t="s">
        <v>415</v>
      </c>
      <c r="E79" s="14" t="s">
        <v>591</v>
      </c>
      <c r="F79" s="14" t="s">
        <v>463</v>
      </c>
      <c r="G79" s="14" t="s">
        <v>612</v>
      </c>
    </row>
    <row r="80" spans="1:7" ht="60" customHeight="1">
      <c r="A80" s="6"/>
      <c r="B80" s="6"/>
      <c r="C80" s="10"/>
      <c r="D80" s="10"/>
      <c r="E80" s="14"/>
      <c r="F80" s="14"/>
      <c r="G80" s="14"/>
    </row>
    <row r="81" spans="1:7" ht="60" customHeight="1">
      <c r="A81" s="6"/>
      <c r="B81" s="6"/>
      <c r="C81" s="10"/>
      <c r="D81" s="10"/>
      <c r="E81" s="14"/>
      <c r="F81" s="14"/>
      <c r="G81" s="14"/>
    </row>
    <row r="82" spans="1:7" ht="60" hidden="1" customHeight="1">
      <c r="A82" s="6"/>
      <c r="B82" s="6"/>
      <c r="C82" s="10"/>
      <c r="D82" s="10"/>
      <c r="E82" s="14"/>
      <c r="F82" s="14"/>
      <c r="G82" s="14"/>
    </row>
    <row r="83" spans="1:7" ht="60" hidden="1" customHeight="1">
      <c r="A83" s="6"/>
      <c r="B83" s="6"/>
      <c r="C83" s="10"/>
      <c r="D83" s="10"/>
      <c r="E83" s="14"/>
      <c r="F83" s="14"/>
      <c r="G83" s="14"/>
    </row>
    <row r="84" spans="1:7" ht="60" hidden="1" customHeight="1">
      <c r="A84" s="6"/>
      <c r="B84" s="6"/>
      <c r="C84" s="10"/>
      <c r="D84" s="10"/>
      <c r="E84" s="14"/>
      <c r="F84" s="14"/>
      <c r="G84" s="14"/>
    </row>
    <row r="85" spans="1:7" ht="60" hidden="1" customHeight="1">
      <c r="A85" s="6"/>
      <c r="B85" s="6"/>
      <c r="C85" s="10"/>
      <c r="D85" s="10"/>
      <c r="E85" s="14"/>
      <c r="F85" s="14"/>
      <c r="G85" s="14"/>
    </row>
    <row r="86" spans="1:7" ht="60" hidden="1" customHeight="1">
      <c r="A86" s="6"/>
      <c r="B86" s="6"/>
      <c r="C86" s="10"/>
      <c r="D86" s="10"/>
      <c r="E86" s="14"/>
      <c r="F86" s="14"/>
      <c r="G86" s="14"/>
    </row>
    <row r="87" spans="1:7" ht="60" hidden="1" customHeight="1">
      <c r="A87" s="6"/>
      <c r="B87" s="6"/>
      <c r="C87" s="10"/>
      <c r="D87" s="10"/>
      <c r="E87" s="14"/>
      <c r="F87" s="14"/>
      <c r="G87" s="14"/>
    </row>
    <row r="88" spans="1:7" ht="60" hidden="1" customHeight="1">
      <c r="A88" s="6"/>
      <c r="B88" s="6"/>
      <c r="C88" s="10"/>
      <c r="D88" s="10"/>
      <c r="E88" s="14"/>
      <c r="F88" s="14"/>
      <c r="G88" s="14"/>
    </row>
    <row r="89" spans="1:7" ht="60" hidden="1" customHeight="1">
      <c r="A89" s="6"/>
      <c r="B89" s="6"/>
      <c r="C89" s="10"/>
      <c r="D89" s="10"/>
      <c r="E89" s="14"/>
      <c r="F89" s="14"/>
      <c r="G89" s="14"/>
    </row>
    <row r="90" spans="1:7" ht="60" hidden="1" customHeight="1">
      <c r="A90" s="6"/>
      <c r="B90" s="6"/>
      <c r="C90" s="10"/>
      <c r="D90" s="10"/>
      <c r="E90" s="14"/>
      <c r="F90" s="14"/>
      <c r="G90" s="14"/>
    </row>
    <row r="91" spans="1:7" ht="60" hidden="1" customHeight="1">
      <c r="A91" s="6"/>
      <c r="B91" s="6"/>
      <c r="C91" s="10"/>
      <c r="D91" s="10"/>
      <c r="E91" s="14"/>
      <c r="F91" s="14"/>
      <c r="G91" s="14"/>
    </row>
    <row r="92" spans="1:7" ht="60" hidden="1" customHeight="1">
      <c r="A92" s="6"/>
      <c r="B92" s="6"/>
      <c r="C92" s="10"/>
      <c r="D92" s="10"/>
      <c r="E92" s="14"/>
      <c r="F92" s="14"/>
      <c r="G92" s="14"/>
    </row>
    <row r="93" spans="1:7" ht="60" hidden="1" customHeight="1">
      <c r="A93" s="6"/>
      <c r="B93" s="5"/>
      <c r="C93" s="10"/>
      <c r="D93" s="10"/>
      <c r="E93" s="14"/>
      <c r="F93" s="14"/>
      <c r="G93" s="14"/>
    </row>
    <row r="94" spans="1:7" ht="60" hidden="1" customHeight="1">
      <c r="A94" s="6"/>
      <c r="B94" s="5"/>
      <c r="C94" s="10"/>
      <c r="D94" s="10"/>
      <c r="E94" s="14"/>
      <c r="F94" s="14"/>
      <c r="G94" s="14"/>
    </row>
    <row r="95" spans="1:7" ht="60" hidden="1" customHeight="1">
      <c r="A95" s="6"/>
      <c r="B95" s="5"/>
      <c r="C95" s="10"/>
      <c r="D95" s="10"/>
      <c r="E95" s="14"/>
      <c r="F95" s="14"/>
      <c r="G95" s="14"/>
    </row>
    <row r="96" spans="1:7" ht="60" hidden="1" customHeight="1">
      <c r="A96" s="6"/>
      <c r="B96" s="6"/>
      <c r="C96" s="10"/>
      <c r="D96" s="10"/>
      <c r="E96" s="14"/>
      <c r="F96" s="14"/>
      <c r="G96" s="14"/>
    </row>
    <row r="97" spans="1:7" ht="60" hidden="1" customHeight="1">
      <c r="A97" s="6"/>
      <c r="B97" s="6"/>
      <c r="C97" s="10"/>
      <c r="D97" s="10"/>
      <c r="E97" s="14"/>
      <c r="F97" s="14"/>
      <c r="G97" s="14"/>
    </row>
    <row r="98" spans="1:7" ht="60" hidden="1" customHeight="1">
      <c r="A98" s="6"/>
      <c r="B98" s="6"/>
      <c r="C98" s="10"/>
      <c r="D98" s="10"/>
      <c r="E98" s="14"/>
      <c r="F98" s="14"/>
      <c r="G98" s="14"/>
    </row>
    <row r="99" spans="1:7" ht="60" hidden="1" customHeight="1">
      <c r="A99" s="6"/>
      <c r="B99" s="6"/>
      <c r="C99" s="10"/>
      <c r="D99" s="10"/>
      <c r="E99" s="14"/>
      <c r="F99" s="14"/>
      <c r="G99" s="14"/>
    </row>
    <row r="100" spans="1:7" ht="60" hidden="1" customHeight="1">
      <c r="A100" s="6"/>
      <c r="B100" s="6"/>
      <c r="C100" s="10"/>
      <c r="D100" s="10"/>
      <c r="E100" s="14"/>
      <c r="F100" s="14"/>
      <c r="G100" s="14"/>
    </row>
    <row r="101" spans="1:7" ht="60" hidden="1" customHeight="1">
      <c r="A101" s="6"/>
      <c r="B101" s="6"/>
      <c r="C101" s="10"/>
      <c r="D101" s="10"/>
      <c r="E101" s="14"/>
      <c r="F101" s="14"/>
      <c r="G101" s="14"/>
    </row>
    <row r="102" spans="1:7" ht="60" hidden="1" customHeight="1">
      <c r="A102" s="6"/>
      <c r="B102" s="6"/>
      <c r="C102" s="10"/>
      <c r="D102" s="10"/>
      <c r="E102" s="14"/>
      <c r="F102" s="14"/>
      <c r="G102" s="14"/>
    </row>
    <row r="103" spans="1:7" ht="17.25" customHeight="1">
      <c r="A103" s="7"/>
      <c r="B103" s="7"/>
      <c r="C103" s="11"/>
      <c r="D103" s="11"/>
      <c r="E103" s="15"/>
      <c r="F103" s="15"/>
      <c r="G103" s="15"/>
    </row>
    <row r="104" spans="1:7" ht="17.25" customHeight="1">
      <c r="B104" s="9"/>
      <c r="C104" s="2" t="s">
        <v>1</v>
      </c>
      <c r="E104" s="3" t="s">
        <v>99</v>
      </c>
    </row>
  </sheetData>
  <sheetProtection password="CB91" sheet="1" objects="1" scenarios="1"/>
  <autoFilter ref="A2:G2"/>
  <mergeCells count="7">
    <mergeCell ref="A1:A2"/>
    <mergeCell ref="B1:B2"/>
    <mergeCell ref="C1:C2"/>
    <mergeCell ref="D1:D2"/>
    <mergeCell ref="E1:E2"/>
    <mergeCell ref="F1:F2"/>
    <mergeCell ref="G1:G2"/>
  </mergeCells>
  <phoneticPr fontId="2"/>
  <pageMargins left="0.39370078740157483" right="0.39370078740157483" top="0.98425196850393704" bottom="0.39370078740157483" header="0.31496062992125984" footer="0.31496062992125984"/>
  <pageSetup paperSize="9" scale="64" fitToWidth="1" fitToHeight="0" orientation="portrait" usePrinterDefaults="1" r:id="rId1"/>
  <headerFooter>
    <oddHeader>&amp;C別添　個人情報ファイル簿一覧（令和８年７月１日）</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L17"/>
  <sheetViews>
    <sheetView tabSelected="1" zoomScale="80" zoomScaleNormal="80" workbookViewId="0">
      <selection activeCell="A3" sqref="A3"/>
    </sheetView>
  </sheetViews>
  <sheetFormatPr defaultRowHeight="13.5"/>
  <cols>
    <col min="1" max="1" width="5.5" style="16" customWidth="1"/>
    <col min="2" max="2" width="18.25" style="16" customWidth="1"/>
    <col min="3" max="3" width="2.875" style="16" customWidth="1"/>
    <col min="4" max="4" width="13.125" style="16" customWidth="1"/>
    <col min="5" max="5" width="2.875" style="16" customWidth="1"/>
    <col min="6" max="6" width="13.125" style="16" customWidth="1"/>
    <col min="7" max="7" width="2.875" style="16" customWidth="1"/>
    <col min="8" max="8" width="13.125" style="16" customWidth="1"/>
    <col min="9" max="9" width="2.875" style="16" customWidth="1"/>
    <col min="10" max="10" width="13.125" style="16" customWidth="1"/>
    <col min="11" max="11" width="2.875" style="16" customWidth="1"/>
    <col min="12" max="12" width="13.125" style="16" customWidth="1"/>
    <col min="13" max="16384" width="9" style="16" customWidth="1"/>
  </cols>
  <sheetData>
    <row r="1" spans="1:12" ht="24" customHeight="1">
      <c r="A1" s="17" t="s">
        <v>58</v>
      </c>
      <c r="B1" s="25"/>
      <c r="C1" s="25"/>
      <c r="D1" s="25"/>
      <c r="E1" s="25"/>
      <c r="F1" s="25"/>
      <c r="G1" s="25"/>
      <c r="H1" s="25"/>
      <c r="I1" s="25"/>
      <c r="J1" s="25"/>
      <c r="K1" s="25"/>
      <c r="L1" s="25"/>
    </row>
    <row r="2" spans="1:12" ht="24" customHeight="1">
      <c r="A2" s="18">
        <v>1</v>
      </c>
      <c r="B2" s="26" t="s">
        <v>74</v>
      </c>
      <c r="C2" s="26"/>
      <c r="D2" s="26"/>
      <c r="E2" s="26"/>
      <c r="F2" s="26"/>
      <c r="G2" s="26"/>
      <c r="H2" s="26"/>
      <c r="I2" s="26"/>
      <c r="J2" s="26"/>
      <c r="K2" s="26"/>
      <c r="L2" s="26"/>
    </row>
    <row r="3" spans="1:12" ht="24" customHeight="1">
      <c r="A3" s="19"/>
      <c r="B3" s="26"/>
      <c r="C3" s="26"/>
      <c r="D3" s="26"/>
      <c r="E3" s="26"/>
      <c r="F3" s="26"/>
      <c r="G3" s="26"/>
      <c r="H3" s="26"/>
      <c r="I3" s="26"/>
      <c r="J3" s="26"/>
      <c r="K3" s="26"/>
      <c r="L3" s="26"/>
    </row>
    <row r="4" spans="1:12" ht="24.75" customHeight="1">
      <c r="A4" s="20" t="s">
        <v>5</v>
      </c>
      <c r="B4" s="27"/>
      <c r="C4" s="32"/>
      <c r="D4" s="40" t="str">
        <f>VLOOKUP(A2,データ!$A$1:$P$171,2)</f>
        <v>01-001</v>
      </c>
      <c r="E4" s="45"/>
      <c r="F4" s="46" t="s">
        <v>10</v>
      </c>
      <c r="G4" s="45"/>
      <c r="H4" s="47">
        <f>VLOOKUP(A2,データ!$A$1:$P$171,3)</f>
        <v>45017</v>
      </c>
      <c r="I4" s="49"/>
      <c r="J4" s="49"/>
      <c r="K4" s="49"/>
      <c r="L4" s="50"/>
    </row>
    <row r="5" spans="1:12" ht="28.5" customHeight="1">
      <c r="A5" s="21" t="s">
        <v>12</v>
      </c>
      <c r="B5" s="28"/>
      <c r="C5" s="33" t="str">
        <f>VLOOKUP(A2,データ!$A$1:$P$171,4)</f>
        <v>町名地番変更新旧・旧新対照データベース</v>
      </c>
      <c r="D5" s="41"/>
      <c r="E5" s="41"/>
      <c r="F5" s="41"/>
      <c r="G5" s="41"/>
      <c r="H5" s="41"/>
      <c r="I5" s="41"/>
      <c r="J5" s="41"/>
      <c r="K5" s="41"/>
      <c r="L5" s="51"/>
    </row>
    <row r="6" spans="1:12" ht="28.5" customHeight="1">
      <c r="A6" s="21" t="s">
        <v>84</v>
      </c>
      <c r="B6" s="28"/>
      <c r="C6" s="34" t="str">
        <f>VLOOKUP(A2,データ!$A$1:$P$171,5)</f>
        <v>蟹江町役場</v>
      </c>
      <c r="D6" s="42"/>
      <c r="E6" s="42"/>
      <c r="F6" s="42"/>
      <c r="G6" s="42"/>
      <c r="H6" s="42"/>
      <c r="I6" s="42"/>
      <c r="J6" s="42"/>
      <c r="K6" s="42"/>
      <c r="L6" s="52"/>
    </row>
    <row r="7" spans="1:12" ht="48" customHeight="1">
      <c r="A7" s="21" t="s">
        <v>89</v>
      </c>
      <c r="B7" s="28"/>
      <c r="C7" s="35" t="str">
        <f>VLOOKUP(A2,データ!$A$1:$P$171,6)</f>
        <v>政策推進課</v>
      </c>
      <c r="D7" s="43"/>
      <c r="E7" s="43"/>
      <c r="F7" s="43"/>
      <c r="G7" s="43"/>
      <c r="H7" s="43"/>
      <c r="I7" s="43"/>
      <c r="J7" s="43"/>
      <c r="K7" s="43"/>
      <c r="L7" s="53"/>
    </row>
    <row r="8" spans="1:12" ht="54" customHeight="1">
      <c r="A8" s="21" t="s">
        <v>108</v>
      </c>
      <c r="B8" s="28"/>
      <c r="C8" s="35" t="str">
        <f>VLOOKUP(A2,データ!$A$1:$P$171,7)</f>
        <v>町名地番変更データの管理及び証明書発行のため</v>
      </c>
      <c r="D8" s="43"/>
      <c r="E8" s="43"/>
      <c r="F8" s="43"/>
      <c r="G8" s="43"/>
      <c r="H8" s="43"/>
      <c r="I8" s="43"/>
      <c r="J8" s="43"/>
      <c r="K8" s="43"/>
      <c r="L8" s="53"/>
    </row>
    <row r="9" spans="1:12" ht="82.5" customHeight="1">
      <c r="A9" s="21" t="s">
        <v>29</v>
      </c>
      <c r="B9" s="28"/>
      <c r="C9" s="35" t="str">
        <f>VLOOKUP(A2,データ!$A$1:$P$171,8)</f>
        <v>１氏名、２住所、３本籍</v>
      </c>
      <c r="D9" s="43"/>
      <c r="E9" s="43"/>
      <c r="F9" s="43"/>
      <c r="G9" s="43"/>
      <c r="H9" s="43"/>
      <c r="I9" s="43"/>
      <c r="J9" s="43"/>
      <c r="K9" s="43"/>
      <c r="L9" s="53"/>
    </row>
    <row r="10" spans="1:12" ht="30.75" customHeight="1">
      <c r="A10" s="21" t="s">
        <v>87</v>
      </c>
      <c r="B10" s="28"/>
      <c r="C10" s="36" t="str">
        <f>VLOOKUP(A2,データ!$A$1:$P$171,9)</f>
        <v>事業施行時点で事業施行済み区域に在住していた住民</v>
      </c>
      <c r="D10" s="36"/>
      <c r="E10" s="36"/>
      <c r="F10" s="36"/>
      <c r="G10" s="36"/>
      <c r="H10" s="36"/>
      <c r="I10" s="36"/>
      <c r="J10" s="36"/>
      <c r="K10" s="36"/>
      <c r="L10" s="54"/>
    </row>
    <row r="11" spans="1:12" ht="30.75" customHeight="1">
      <c r="A11" s="21" t="s">
        <v>68</v>
      </c>
      <c r="B11" s="28"/>
      <c r="C11" s="37" t="str">
        <f>VLOOKUP(A2,データ!$A$1:$P$171,10)</f>
        <v>住民課と法務局から電子データで収集</v>
      </c>
      <c r="D11" s="44"/>
      <c r="E11" s="44"/>
      <c r="F11" s="44"/>
      <c r="G11" s="44"/>
      <c r="H11" s="44"/>
      <c r="I11" s="44"/>
      <c r="J11" s="44"/>
      <c r="K11" s="44"/>
      <c r="L11" s="55"/>
    </row>
    <row r="12" spans="1:12" ht="30.75" customHeight="1">
      <c r="A12" s="21" t="s">
        <v>53</v>
      </c>
      <c r="B12" s="28"/>
      <c r="C12" s="37" t="str">
        <f>VLOOKUP(A2,データ!$A$1:$P$171,11)</f>
        <v>含まない</v>
      </c>
      <c r="D12" s="44"/>
      <c r="E12" s="44"/>
      <c r="F12" s="44"/>
      <c r="G12" s="44"/>
      <c r="H12" s="44"/>
      <c r="I12" s="44"/>
      <c r="J12" s="44"/>
      <c r="K12" s="44"/>
      <c r="L12" s="55"/>
    </row>
    <row r="13" spans="1:12" ht="30.75" customHeight="1">
      <c r="A13" s="21" t="s">
        <v>90</v>
      </c>
      <c r="B13" s="28"/>
      <c r="C13" s="37" t="str">
        <f>VLOOKUP(A2,データ!$A$1:$P$171,12)</f>
        <v>本人の同意あるもの又は本人</v>
      </c>
      <c r="D13" s="44"/>
      <c r="E13" s="44"/>
      <c r="F13" s="44"/>
      <c r="G13" s="44"/>
      <c r="H13" s="44"/>
      <c r="I13" s="44"/>
      <c r="J13" s="44"/>
      <c r="K13" s="44"/>
      <c r="L13" s="55"/>
    </row>
    <row r="14" spans="1:12" ht="30.75" customHeight="1">
      <c r="A14" s="22" t="s">
        <v>48</v>
      </c>
      <c r="B14" s="29"/>
      <c r="C14" s="37" t="str">
        <f>VLOOKUP(A2,データ!$A$1:$P$171,13)</f>
        <v>（名称）蟹江町役場政策推進室政策推進課</v>
      </c>
      <c r="D14" s="44"/>
      <c r="E14" s="44"/>
      <c r="F14" s="44"/>
      <c r="G14" s="44"/>
      <c r="H14" s="44"/>
      <c r="I14" s="44"/>
      <c r="J14" s="44"/>
      <c r="K14" s="44"/>
      <c r="L14" s="55"/>
    </row>
    <row r="15" spans="1:12" ht="30.75" customHeight="1">
      <c r="A15" s="23"/>
      <c r="B15" s="30"/>
      <c r="C15" s="38" t="str">
        <f>VLOOKUP(A2,データ!$A$1:$P$171,14)</f>
        <v>（所在地）〒497-8601　愛知県海部郡蟹江町学戸三丁目１番地</v>
      </c>
      <c r="D15" s="44"/>
      <c r="E15" s="44"/>
      <c r="F15" s="44"/>
      <c r="G15" s="44"/>
      <c r="H15" s="44"/>
      <c r="I15" s="44"/>
      <c r="J15" s="44"/>
      <c r="K15" s="44"/>
      <c r="L15" s="55"/>
    </row>
    <row r="16" spans="1:12" ht="75" customHeight="1">
      <c r="A16" s="21" t="s">
        <v>93</v>
      </c>
      <c r="B16" s="28"/>
      <c r="C16" s="38" t="str">
        <f>VLOOKUP(A2,データ!$A$1:$P$171,15)</f>
        <v>-</v>
      </c>
      <c r="D16" s="44"/>
      <c r="E16" s="44"/>
      <c r="F16" s="44"/>
      <c r="G16" s="44"/>
      <c r="H16" s="44"/>
      <c r="I16" s="44"/>
      <c r="J16" s="44"/>
      <c r="K16" s="44"/>
      <c r="L16" s="55"/>
    </row>
    <row r="17" spans="1:12" ht="38.25" customHeight="1">
      <c r="A17" s="24" t="s">
        <v>82</v>
      </c>
      <c r="B17" s="31"/>
      <c r="C17" s="39" t="str">
        <f>VLOOKUP(A2,データ!$A$1:$P$171,16)</f>
        <v>法第６０条第２項第１号（電算処理ファイル）</v>
      </c>
      <c r="D17" s="39"/>
      <c r="E17" s="39"/>
      <c r="F17" s="39"/>
      <c r="G17" s="39"/>
      <c r="H17" s="48" t="s">
        <v>119</v>
      </c>
      <c r="I17" s="48"/>
      <c r="J17" s="48"/>
      <c r="K17" s="48"/>
      <c r="L17" s="56" t="str">
        <f>VLOOKUP(A2,データ!$A$1:$Q$171,17)&amp;""</f>
        <v>無</v>
      </c>
    </row>
  </sheetData>
  <sheetProtection password="CB91" sheet="1" objects="1" scenarios="1"/>
  <mergeCells count="29">
    <mergeCell ref="A1:L1"/>
    <mergeCell ref="A4:B4"/>
    <mergeCell ref="H4:L4"/>
    <mergeCell ref="A5:B5"/>
    <mergeCell ref="C5:L5"/>
    <mergeCell ref="A6:B6"/>
    <mergeCell ref="C6:L6"/>
    <mergeCell ref="A7:B7"/>
    <mergeCell ref="C7:L7"/>
    <mergeCell ref="A8:B8"/>
    <mergeCell ref="C8:L8"/>
    <mergeCell ref="A9:B9"/>
    <mergeCell ref="C9:L9"/>
    <mergeCell ref="A10:B10"/>
    <mergeCell ref="C10:L10"/>
    <mergeCell ref="A11:B11"/>
    <mergeCell ref="C11:L11"/>
    <mergeCell ref="A12:B12"/>
    <mergeCell ref="C12:L12"/>
    <mergeCell ref="A13:B13"/>
    <mergeCell ref="C13:L13"/>
    <mergeCell ref="C14:L14"/>
    <mergeCell ref="C15:L15"/>
    <mergeCell ref="A16:B16"/>
    <mergeCell ref="C16:L16"/>
    <mergeCell ref="A17:B17"/>
    <mergeCell ref="C17:G17"/>
    <mergeCell ref="H17:K17"/>
    <mergeCell ref="A14:B15"/>
  </mergeCells>
  <phoneticPr fontId="2"/>
  <pageMargins left="0.70866141732283472" right="0.70866141732283472" top="0.98425196850393704" bottom="0.74803149606299213" header="0.31496062992125984" footer="0.31496062992125984"/>
  <pageSetup paperSize="9" scale="85" fitToWidth="1" fitToHeight="1" orientation="portrait" usePrinterDefaults="1" r:id="rId1"/>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'所属No.'!$B$2:$B$24</xm:f>
          </x14:formula1>
          <xm:sqref>C7:L7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dimension ref="A1:R102"/>
  <sheetViews>
    <sheetView zoomScale="85" zoomScaleNormal="85" workbookViewId="0">
      <pane xSplit="1" ySplit="1" topLeftCell="B2" activePane="bottomRight" state="frozen"/>
      <selection pane="topRight"/>
      <selection pane="bottomLeft"/>
      <selection pane="bottomRight" activeCell="L47" sqref="L47"/>
    </sheetView>
  </sheetViews>
  <sheetFormatPr defaultRowHeight="13.5"/>
  <cols>
    <col min="1" max="1" width="9" style="57" customWidth="1"/>
    <col min="3" max="3" width="15.375" style="58" bestFit="1" customWidth="1"/>
    <col min="4" max="4" width="32.5" bestFit="1" customWidth="1"/>
    <col min="5" max="5" width="15.125" style="58" bestFit="1" customWidth="1"/>
    <col min="6" max="6" width="14.875" customWidth="1"/>
    <col min="7" max="7" width="45.125" bestFit="1" customWidth="1"/>
    <col min="10" max="10" width="19.25" bestFit="1" customWidth="1"/>
    <col min="11" max="11" width="37.875" bestFit="1" customWidth="1"/>
    <col min="12" max="12" width="23.5" bestFit="1" customWidth="1"/>
    <col min="13" max="14" width="46.75" customWidth="1"/>
    <col min="15" max="15" width="82.875" bestFit="1" customWidth="1"/>
    <col min="16" max="16" width="38.125" bestFit="1" customWidth="1"/>
    <col min="17" max="17" width="31.125" bestFit="1" customWidth="1"/>
    <col min="18" max="18" width="9" style="58" customWidth="1"/>
  </cols>
  <sheetData>
    <row r="1" spans="1:18">
      <c r="B1" t="s">
        <v>102</v>
      </c>
      <c r="C1" s="58" t="s">
        <v>105</v>
      </c>
      <c r="D1" t="s">
        <v>104</v>
      </c>
      <c r="E1" s="58" t="s">
        <v>84</v>
      </c>
      <c r="F1" t="s">
        <v>88</v>
      </c>
      <c r="G1" s="63" t="s">
        <v>97</v>
      </c>
      <c r="H1" t="s">
        <v>76</v>
      </c>
      <c r="I1" t="s">
        <v>114</v>
      </c>
      <c r="J1" t="s">
        <v>116</v>
      </c>
      <c r="K1" t="s">
        <v>117</v>
      </c>
      <c r="L1" t="s">
        <v>35</v>
      </c>
      <c r="M1" t="s">
        <v>243</v>
      </c>
      <c r="N1" t="s">
        <v>247</v>
      </c>
      <c r="O1" t="s">
        <v>111</v>
      </c>
      <c r="P1" t="s">
        <v>118</v>
      </c>
      <c r="Q1" t="s">
        <v>67</v>
      </c>
      <c r="R1" s="58" t="s">
        <v>262</v>
      </c>
    </row>
    <row r="2" spans="1:18" ht="27">
      <c r="A2" s="6">
        <v>1</v>
      </c>
      <c r="B2" t="s">
        <v>226</v>
      </c>
      <c r="C2" s="60">
        <v>45017</v>
      </c>
      <c r="D2" t="s">
        <v>229</v>
      </c>
      <c r="E2" s="58" t="s">
        <v>230</v>
      </c>
      <c r="F2" t="s">
        <v>140</v>
      </c>
      <c r="G2" t="s">
        <v>222</v>
      </c>
      <c r="H2" t="s">
        <v>232</v>
      </c>
      <c r="I2" t="s">
        <v>234</v>
      </c>
      <c r="J2" t="s">
        <v>235</v>
      </c>
      <c r="K2" t="s">
        <v>236</v>
      </c>
      <c r="L2" t="s">
        <v>237</v>
      </c>
      <c r="M2" s="63" t="s">
        <v>168</v>
      </c>
      <c r="N2" s="63" t="s">
        <v>260</v>
      </c>
      <c r="O2" t="s">
        <v>239</v>
      </c>
      <c r="P2" s="63" t="s">
        <v>49</v>
      </c>
      <c r="Q2" t="s">
        <v>240</v>
      </c>
      <c r="R2" s="64" t="s">
        <v>100</v>
      </c>
    </row>
    <row r="3" spans="1:18" ht="27" customHeight="1">
      <c r="A3" s="6">
        <v>2</v>
      </c>
      <c r="B3" t="s">
        <v>317</v>
      </c>
      <c r="C3" s="60">
        <v>45017</v>
      </c>
      <c r="D3" t="s">
        <v>590</v>
      </c>
      <c r="E3" s="58" t="s">
        <v>230</v>
      </c>
      <c r="F3" t="s">
        <v>591</v>
      </c>
      <c r="G3" t="s">
        <v>508</v>
      </c>
      <c r="H3" t="s">
        <v>592</v>
      </c>
      <c r="I3" t="s">
        <v>18</v>
      </c>
      <c r="J3" t="s">
        <v>593</v>
      </c>
      <c r="K3" t="s">
        <v>236</v>
      </c>
      <c r="L3" t="s">
        <v>575</v>
      </c>
      <c r="M3" s="63" t="s">
        <v>594</v>
      </c>
      <c r="N3" s="63" t="s">
        <v>260</v>
      </c>
      <c r="O3" t="s">
        <v>239</v>
      </c>
      <c r="P3" s="63" t="s">
        <v>49</v>
      </c>
      <c r="Q3" s="63" t="s">
        <v>240</v>
      </c>
      <c r="R3" s="64" t="s">
        <v>100</v>
      </c>
    </row>
    <row r="4" spans="1:18" ht="27" customHeight="1">
      <c r="A4" s="6">
        <v>3</v>
      </c>
      <c r="B4" t="s">
        <v>248</v>
      </c>
      <c r="C4" s="60">
        <v>45017</v>
      </c>
      <c r="D4" t="s">
        <v>227</v>
      </c>
      <c r="E4" s="58" t="s">
        <v>230</v>
      </c>
      <c r="F4" t="s">
        <v>250</v>
      </c>
      <c r="G4" t="s">
        <v>251</v>
      </c>
      <c r="H4" t="s">
        <v>253</v>
      </c>
      <c r="I4" t="s">
        <v>254</v>
      </c>
      <c r="J4" t="s">
        <v>42</v>
      </c>
      <c r="K4" t="s">
        <v>255</v>
      </c>
      <c r="L4" t="s">
        <v>256</v>
      </c>
      <c r="M4" s="63" t="s">
        <v>257</v>
      </c>
      <c r="N4" s="63" t="s">
        <v>260</v>
      </c>
      <c r="O4" t="s">
        <v>239</v>
      </c>
      <c r="P4" s="63" t="s">
        <v>49</v>
      </c>
      <c r="Q4" s="63" t="s">
        <v>240</v>
      </c>
      <c r="R4" s="64" t="s">
        <v>100</v>
      </c>
    </row>
    <row r="5" spans="1:18" ht="27" customHeight="1">
      <c r="A5" s="6">
        <v>4</v>
      </c>
      <c r="B5" t="s">
        <v>265</v>
      </c>
      <c r="C5" s="60">
        <v>45017</v>
      </c>
      <c r="D5" t="s">
        <v>267</v>
      </c>
      <c r="E5" s="58" t="s">
        <v>230</v>
      </c>
      <c r="F5" t="s">
        <v>268</v>
      </c>
      <c r="G5" t="s">
        <v>269</v>
      </c>
      <c r="H5" t="s">
        <v>272</v>
      </c>
      <c r="I5" t="s">
        <v>210</v>
      </c>
      <c r="J5" t="s">
        <v>609</v>
      </c>
      <c r="K5" t="s">
        <v>255</v>
      </c>
      <c r="L5" t="s">
        <v>610</v>
      </c>
      <c r="M5" t="s">
        <v>273</v>
      </c>
      <c r="N5" t="s">
        <v>260</v>
      </c>
      <c r="O5" t="s">
        <v>239</v>
      </c>
      <c r="P5" t="s">
        <v>49</v>
      </c>
      <c r="Q5" t="s">
        <v>275</v>
      </c>
      <c r="R5" s="64" t="s">
        <v>100</v>
      </c>
    </row>
    <row r="6" spans="1:18" ht="27" customHeight="1">
      <c r="A6" s="6">
        <v>5</v>
      </c>
      <c r="B6" t="s">
        <v>170</v>
      </c>
      <c r="C6" s="60">
        <v>45017</v>
      </c>
      <c r="D6" t="s">
        <v>277</v>
      </c>
      <c r="E6" s="58" t="s">
        <v>230</v>
      </c>
      <c r="F6" t="s">
        <v>268</v>
      </c>
      <c r="G6" t="s">
        <v>23</v>
      </c>
      <c r="H6" t="s">
        <v>272</v>
      </c>
      <c r="I6" t="s">
        <v>279</v>
      </c>
      <c r="J6" t="s">
        <v>611</v>
      </c>
      <c r="K6" t="s">
        <v>255</v>
      </c>
      <c r="L6" t="s">
        <v>610</v>
      </c>
      <c r="M6" t="s">
        <v>273</v>
      </c>
      <c r="N6" t="s">
        <v>260</v>
      </c>
      <c r="O6" t="s">
        <v>239</v>
      </c>
      <c r="P6" t="s">
        <v>49</v>
      </c>
      <c r="Q6" t="s">
        <v>275</v>
      </c>
      <c r="R6" s="64" t="s">
        <v>100</v>
      </c>
    </row>
    <row r="7" spans="1:18" ht="27" customHeight="1">
      <c r="A7" s="6">
        <v>6</v>
      </c>
      <c r="B7" t="s">
        <v>280</v>
      </c>
      <c r="C7" s="60">
        <v>45017</v>
      </c>
      <c r="D7" t="s">
        <v>266</v>
      </c>
      <c r="E7" s="58" t="s">
        <v>230</v>
      </c>
      <c r="F7" t="s">
        <v>268</v>
      </c>
      <c r="G7" t="s">
        <v>162</v>
      </c>
      <c r="H7" t="s">
        <v>282</v>
      </c>
      <c r="I7" t="s">
        <v>283</v>
      </c>
      <c r="J7" t="s">
        <v>609</v>
      </c>
      <c r="K7" t="s">
        <v>255</v>
      </c>
      <c r="L7" t="s">
        <v>610</v>
      </c>
      <c r="M7" t="s">
        <v>273</v>
      </c>
      <c r="N7" t="s">
        <v>260</v>
      </c>
      <c r="O7" t="s">
        <v>239</v>
      </c>
      <c r="P7" t="s">
        <v>49</v>
      </c>
      <c r="Q7" t="s">
        <v>275</v>
      </c>
      <c r="R7" s="64" t="s">
        <v>100</v>
      </c>
    </row>
    <row r="8" spans="1:18" ht="27" customHeight="1">
      <c r="A8" s="6">
        <v>7</v>
      </c>
      <c r="B8" t="s">
        <v>284</v>
      </c>
      <c r="C8" s="60">
        <v>45017</v>
      </c>
      <c r="D8" t="s">
        <v>188</v>
      </c>
      <c r="E8" s="58" t="s">
        <v>230</v>
      </c>
      <c r="F8" t="s">
        <v>268</v>
      </c>
      <c r="G8" t="s">
        <v>281</v>
      </c>
      <c r="H8" t="s">
        <v>285</v>
      </c>
      <c r="I8" t="s">
        <v>287</v>
      </c>
      <c r="J8" t="s">
        <v>8</v>
      </c>
      <c r="K8" t="s">
        <v>236</v>
      </c>
      <c r="L8" t="s">
        <v>610</v>
      </c>
      <c r="M8" t="s">
        <v>273</v>
      </c>
      <c r="N8" t="s">
        <v>260</v>
      </c>
      <c r="O8" t="s">
        <v>239</v>
      </c>
      <c r="P8" t="s">
        <v>49</v>
      </c>
      <c r="Q8" t="s">
        <v>275</v>
      </c>
      <c r="R8" s="64" t="s">
        <v>100</v>
      </c>
    </row>
    <row r="9" spans="1:18" ht="27" customHeight="1">
      <c r="A9" s="6">
        <v>8</v>
      </c>
      <c r="B9" t="s">
        <v>289</v>
      </c>
      <c r="C9" s="60">
        <v>45017</v>
      </c>
      <c r="D9" t="s">
        <v>292</v>
      </c>
      <c r="E9" s="58" t="s">
        <v>230</v>
      </c>
      <c r="F9" t="s">
        <v>268</v>
      </c>
      <c r="G9" t="s">
        <v>293</v>
      </c>
      <c r="H9" t="s">
        <v>295</v>
      </c>
      <c r="I9" t="s">
        <v>298</v>
      </c>
      <c r="J9" t="s">
        <v>609</v>
      </c>
      <c r="K9" t="s">
        <v>255</v>
      </c>
      <c r="L9" t="s">
        <v>610</v>
      </c>
      <c r="M9" t="s">
        <v>273</v>
      </c>
      <c r="N9" t="s">
        <v>260</v>
      </c>
      <c r="O9" t="s">
        <v>239</v>
      </c>
      <c r="P9" t="s">
        <v>49</v>
      </c>
      <c r="Q9" t="s">
        <v>275</v>
      </c>
      <c r="R9" s="64" t="s">
        <v>100</v>
      </c>
    </row>
    <row r="10" spans="1:18" ht="27" customHeight="1">
      <c r="A10" s="6">
        <v>9</v>
      </c>
      <c r="B10" t="s">
        <v>299</v>
      </c>
      <c r="C10" s="60">
        <v>45017</v>
      </c>
      <c r="D10" t="s">
        <v>301</v>
      </c>
      <c r="E10" s="58" t="s">
        <v>230</v>
      </c>
      <c r="F10" t="s">
        <v>268</v>
      </c>
      <c r="G10" t="s">
        <v>307</v>
      </c>
      <c r="H10" t="s">
        <v>295</v>
      </c>
      <c r="I10" t="s">
        <v>192</v>
      </c>
      <c r="J10" t="s">
        <v>611</v>
      </c>
      <c r="K10" t="s">
        <v>255</v>
      </c>
      <c r="L10" t="s">
        <v>610</v>
      </c>
      <c r="M10" t="s">
        <v>273</v>
      </c>
      <c r="N10" t="s">
        <v>260</v>
      </c>
      <c r="O10" t="s">
        <v>239</v>
      </c>
      <c r="P10" t="s">
        <v>49</v>
      </c>
      <c r="Q10" t="s">
        <v>275</v>
      </c>
      <c r="R10" s="64" t="s">
        <v>100</v>
      </c>
    </row>
    <row r="11" spans="1:18" ht="27" customHeight="1">
      <c r="A11" s="6">
        <v>10</v>
      </c>
      <c r="B11" t="s">
        <v>308</v>
      </c>
      <c r="C11" s="60">
        <v>45017</v>
      </c>
      <c r="D11" t="s">
        <v>310</v>
      </c>
      <c r="E11" s="58" t="s">
        <v>230</v>
      </c>
      <c r="F11" t="s">
        <v>268</v>
      </c>
      <c r="G11" t="s">
        <v>312</v>
      </c>
      <c r="H11" t="s">
        <v>313</v>
      </c>
      <c r="I11" t="s">
        <v>224</v>
      </c>
      <c r="J11" t="s">
        <v>609</v>
      </c>
      <c r="K11" t="s">
        <v>255</v>
      </c>
      <c r="L11" t="s">
        <v>610</v>
      </c>
      <c r="M11" t="s">
        <v>273</v>
      </c>
      <c r="N11" t="s">
        <v>260</v>
      </c>
      <c r="O11" t="s">
        <v>239</v>
      </c>
      <c r="P11" t="s">
        <v>49</v>
      </c>
      <c r="Q11" t="s">
        <v>275</v>
      </c>
      <c r="R11" s="64" t="s">
        <v>100</v>
      </c>
    </row>
    <row r="12" spans="1:18" ht="27" customHeight="1">
      <c r="A12" s="6">
        <v>11</v>
      </c>
      <c r="B12" t="s">
        <v>249</v>
      </c>
      <c r="C12" s="60">
        <v>45017</v>
      </c>
      <c r="D12" t="s">
        <v>199</v>
      </c>
      <c r="E12" s="58" t="s">
        <v>230</v>
      </c>
      <c r="F12" t="s">
        <v>268</v>
      </c>
      <c r="G12" t="s">
        <v>318</v>
      </c>
      <c r="H12" t="s">
        <v>272</v>
      </c>
      <c r="I12" t="s">
        <v>192</v>
      </c>
      <c r="J12" t="s">
        <v>609</v>
      </c>
      <c r="K12" t="s">
        <v>255</v>
      </c>
      <c r="L12" t="s">
        <v>610</v>
      </c>
      <c r="M12" t="s">
        <v>273</v>
      </c>
      <c r="N12" t="s">
        <v>260</v>
      </c>
      <c r="O12" t="s">
        <v>239</v>
      </c>
      <c r="P12" t="s">
        <v>49</v>
      </c>
      <c r="Q12" t="s">
        <v>275</v>
      </c>
      <c r="R12" s="64" t="s">
        <v>100</v>
      </c>
    </row>
    <row r="13" spans="1:18" ht="27" customHeight="1">
      <c r="A13" s="6">
        <v>12</v>
      </c>
      <c r="B13" t="s">
        <v>115</v>
      </c>
      <c r="C13" s="60">
        <v>45017</v>
      </c>
      <c r="D13" t="s">
        <v>320</v>
      </c>
      <c r="E13" s="58" t="s">
        <v>230</v>
      </c>
      <c r="F13" t="s">
        <v>268</v>
      </c>
      <c r="G13" t="s">
        <v>322</v>
      </c>
      <c r="H13" t="s">
        <v>325</v>
      </c>
      <c r="I13" t="s">
        <v>326</v>
      </c>
      <c r="J13" t="s">
        <v>609</v>
      </c>
      <c r="K13" t="s">
        <v>236</v>
      </c>
      <c r="L13" s="57" t="s">
        <v>239</v>
      </c>
      <c r="M13" t="s">
        <v>273</v>
      </c>
      <c r="N13" t="s">
        <v>260</v>
      </c>
      <c r="O13" t="s">
        <v>239</v>
      </c>
      <c r="P13" t="s">
        <v>49</v>
      </c>
      <c r="Q13" t="s">
        <v>275</v>
      </c>
      <c r="R13" s="64" t="s">
        <v>100</v>
      </c>
    </row>
    <row r="14" spans="1:18" ht="27" customHeight="1">
      <c r="A14" s="6">
        <v>13</v>
      </c>
      <c r="B14" t="s">
        <v>327</v>
      </c>
      <c r="C14" s="60">
        <v>45017</v>
      </c>
      <c r="D14" t="s">
        <v>329</v>
      </c>
      <c r="E14" s="58" t="s">
        <v>230</v>
      </c>
      <c r="F14" t="s">
        <v>268</v>
      </c>
      <c r="G14" t="s">
        <v>331</v>
      </c>
      <c r="H14" t="s">
        <v>332</v>
      </c>
      <c r="I14" t="s">
        <v>228</v>
      </c>
      <c r="J14" t="s">
        <v>609</v>
      </c>
      <c r="K14" t="s">
        <v>255</v>
      </c>
      <c r="L14" t="s">
        <v>435</v>
      </c>
      <c r="M14" t="s">
        <v>273</v>
      </c>
      <c r="N14" t="s">
        <v>260</v>
      </c>
      <c r="O14" t="s">
        <v>239</v>
      </c>
      <c r="P14" t="s">
        <v>49</v>
      </c>
      <c r="Q14" t="s">
        <v>275</v>
      </c>
      <c r="R14" s="64" t="s">
        <v>100</v>
      </c>
    </row>
    <row r="15" spans="1:18" ht="27" customHeight="1">
      <c r="A15" s="59">
        <v>14</v>
      </c>
      <c r="B15" t="s">
        <v>223</v>
      </c>
      <c r="C15" s="61">
        <v>45748</v>
      </c>
      <c r="D15" t="s">
        <v>182</v>
      </c>
      <c r="E15" s="58" t="s">
        <v>230</v>
      </c>
      <c r="F15" s="62" t="s">
        <v>294</v>
      </c>
      <c r="G15" t="s">
        <v>241</v>
      </c>
      <c r="H15" t="s">
        <v>335</v>
      </c>
      <c r="I15" t="s">
        <v>151</v>
      </c>
      <c r="J15" s="62" t="s">
        <v>616</v>
      </c>
      <c r="K15" t="s">
        <v>255</v>
      </c>
      <c r="L15" s="62" t="s">
        <v>617</v>
      </c>
      <c r="M15" s="62" t="s">
        <v>574</v>
      </c>
      <c r="N15" t="s">
        <v>260</v>
      </c>
      <c r="O15" t="s">
        <v>239</v>
      </c>
      <c r="P15" t="s">
        <v>49</v>
      </c>
      <c r="Q15" t="s">
        <v>275</v>
      </c>
      <c r="R15" s="64" t="s">
        <v>100</v>
      </c>
    </row>
    <row r="16" spans="1:18" ht="27" customHeight="1">
      <c r="A16" s="6">
        <v>15</v>
      </c>
      <c r="B16" t="s">
        <v>6</v>
      </c>
      <c r="C16" s="60">
        <v>45017</v>
      </c>
      <c r="D16" t="s">
        <v>86</v>
      </c>
      <c r="E16" s="58" t="s">
        <v>230</v>
      </c>
      <c r="F16" t="s">
        <v>51</v>
      </c>
      <c r="G16" t="s">
        <v>338</v>
      </c>
      <c r="H16" t="s">
        <v>339</v>
      </c>
      <c r="I16" t="s">
        <v>64</v>
      </c>
      <c r="J16" t="s">
        <v>341</v>
      </c>
      <c r="K16" t="s">
        <v>255</v>
      </c>
      <c r="L16" t="s">
        <v>239</v>
      </c>
      <c r="M16" t="s">
        <v>336</v>
      </c>
      <c r="N16" t="s">
        <v>260</v>
      </c>
      <c r="O16" t="s">
        <v>61</v>
      </c>
      <c r="P16" t="s">
        <v>49</v>
      </c>
      <c r="Q16" t="s">
        <v>275</v>
      </c>
      <c r="R16" s="64" t="s">
        <v>100</v>
      </c>
    </row>
    <row r="17" spans="1:18" ht="27" customHeight="1">
      <c r="A17" s="6">
        <v>16</v>
      </c>
      <c r="B17" t="s">
        <v>342</v>
      </c>
      <c r="C17" s="60">
        <v>45017</v>
      </c>
      <c r="D17" t="s">
        <v>343</v>
      </c>
      <c r="E17" s="58" t="s">
        <v>230</v>
      </c>
      <c r="F17" t="s">
        <v>51</v>
      </c>
      <c r="G17" t="s">
        <v>345</v>
      </c>
      <c r="H17" t="s">
        <v>156</v>
      </c>
      <c r="I17" t="s">
        <v>64</v>
      </c>
      <c r="J17" t="s">
        <v>69</v>
      </c>
      <c r="K17" t="s">
        <v>255</v>
      </c>
      <c r="L17" t="s">
        <v>239</v>
      </c>
      <c r="M17" t="s">
        <v>336</v>
      </c>
      <c r="N17" t="s">
        <v>260</v>
      </c>
      <c r="O17" t="s">
        <v>239</v>
      </c>
      <c r="P17" t="s">
        <v>49</v>
      </c>
      <c r="Q17" t="s">
        <v>275</v>
      </c>
      <c r="R17" s="64" t="s">
        <v>100</v>
      </c>
    </row>
    <row r="18" spans="1:18" ht="27" customHeight="1">
      <c r="A18" s="6">
        <v>17</v>
      </c>
      <c r="B18" t="s">
        <v>346</v>
      </c>
      <c r="C18" s="60">
        <v>45017</v>
      </c>
      <c r="D18" t="s">
        <v>348</v>
      </c>
      <c r="E18" s="58" t="s">
        <v>230</v>
      </c>
      <c r="F18" t="s">
        <v>51</v>
      </c>
      <c r="G18" t="s">
        <v>349</v>
      </c>
      <c r="H18" t="s">
        <v>339</v>
      </c>
      <c r="I18" t="s">
        <v>351</v>
      </c>
      <c r="J18" t="s">
        <v>341</v>
      </c>
      <c r="K18" t="s">
        <v>255</v>
      </c>
      <c r="L18" t="s">
        <v>239</v>
      </c>
      <c r="M18" t="s">
        <v>336</v>
      </c>
      <c r="N18" t="s">
        <v>260</v>
      </c>
      <c r="O18" t="s">
        <v>354</v>
      </c>
      <c r="P18" t="s">
        <v>49</v>
      </c>
      <c r="Q18" t="s">
        <v>275</v>
      </c>
      <c r="R18" s="64" t="s">
        <v>100</v>
      </c>
    </row>
    <row r="19" spans="1:18" ht="27" customHeight="1">
      <c r="A19" s="6">
        <v>18</v>
      </c>
      <c r="B19" t="s">
        <v>191</v>
      </c>
      <c r="C19" s="60">
        <v>45017</v>
      </c>
      <c r="D19" t="s">
        <v>120</v>
      </c>
      <c r="E19" s="58" t="s">
        <v>230</v>
      </c>
      <c r="F19" t="s">
        <v>51</v>
      </c>
      <c r="G19" t="s">
        <v>355</v>
      </c>
      <c r="H19" t="s">
        <v>339</v>
      </c>
      <c r="I19" t="s">
        <v>290</v>
      </c>
      <c r="J19" t="s">
        <v>341</v>
      </c>
      <c r="K19" t="s">
        <v>255</v>
      </c>
      <c r="L19" t="s">
        <v>239</v>
      </c>
      <c r="M19" t="s">
        <v>336</v>
      </c>
      <c r="N19" t="s">
        <v>260</v>
      </c>
      <c r="O19" t="s">
        <v>357</v>
      </c>
      <c r="P19" t="s">
        <v>49</v>
      </c>
      <c r="Q19" s="57" t="s">
        <v>492</v>
      </c>
      <c r="R19" s="64" t="s">
        <v>100</v>
      </c>
    </row>
    <row r="20" spans="1:18" ht="27" customHeight="1">
      <c r="A20" s="6">
        <v>19</v>
      </c>
      <c r="B20" t="s">
        <v>358</v>
      </c>
      <c r="C20" s="60">
        <v>45017</v>
      </c>
      <c r="D20" t="s">
        <v>360</v>
      </c>
      <c r="E20" s="58" t="s">
        <v>230</v>
      </c>
      <c r="F20" t="s">
        <v>51</v>
      </c>
      <c r="G20" t="s">
        <v>274</v>
      </c>
      <c r="H20" t="s">
        <v>362</v>
      </c>
      <c r="I20" t="s">
        <v>366</v>
      </c>
      <c r="J20" t="s">
        <v>341</v>
      </c>
      <c r="K20" t="s">
        <v>255</v>
      </c>
      <c r="L20" t="s">
        <v>239</v>
      </c>
      <c r="M20" t="s">
        <v>336</v>
      </c>
      <c r="N20" t="s">
        <v>260</v>
      </c>
      <c r="O20" t="s">
        <v>239</v>
      </c>
      <c r="P20" t="s">
        <v>49</v>
      </c>
      <c r="Q20" t="s">
        <v>275</v>
      </c>
      <c r="R20" s="64" t="s">
        <v>100</v>
      </c>
    </row>
    <row r="21" spans="1:18" ht="27" customHeight="1">
      <c r="A21" s="59">
        <v>20</v>
      </c>
      <c r="B21" t="s">
        <v>367</v>
      </c>
      <c r="C21" s="61">
        <v>45748</v>
      </c>
      <c r="D21" t="s">
        <v>368</v>
      </c>
      <c r="E21" s="58" t="s">
        <v>230</v>
      </c>
      <c r="F21" t="s">
        <v>51</v>
      </c>
      <c r="G21" t="s">
        <v>369</v>
      </c>
      <c r="H21" t="s">
        <v>374</v>
      </c>
      <c r="I21" t="s">
        <v>375</v>
      </c>
      <c r="J21" t="s">
        <v>341</v>
      </c>
      <c r="K21" t="s">
        <v>255</v>
      </c>
      <c r="L21" s="62" t="s">
        <v>202</v>
      </c>
      <c r="M21" t="s">
        <v>336</v>
      </c>
      <c r="N21" t="s">
        <v>260</v>
      </c>
      <c r="O21" t="s">
        <v>239</v>
      </c>
      <c r="P21" t="s">
        <v>49</v>
      </c>
      <c r="Q21" t="s">
        <v>240</v>
      </c>
      <c r="R21" s="64" t="s">
        <v>100</v>
      </c>
    </row>
    <row r="22" spans="1:18" ht="27" customHeight="1">
      <c r="A22" s="6">
        <v>21</v>
      </c>
      <c r="B22" t="s">
        <v>376</v>
      </c>
      <c r="C22" s="60">
        <v>45017</v>
      </c>
      <c r="D22" t="s">
        <v>238</v>
      </c>
      <c r="E22" s="58" t="s">
        <v>230</v>
      </c>
      <c r="F22" t="s">
        <v>51</v>
      </c>
      <c r="G22" t="s">
        <v>345</v>
      </c>
      <c r="H22" t="s">
        <v>377</v>
      </c>
      <c r="I22" t="s">
        <v>244</v>
      </c>
      <c r="J22" t="s">
        <v>379</v>
      </c>
      <c r="K22" t="s">
        <v>255</v>
      </c>
      <c r="L22" t="s">
        <v>239</v>
      </c>
      <c r="M22" t="s">
        <v>336</v>
      </c>
      <c r="N22" t="s">
        <v>260</v>
      </c>
      <c r="O22" t="s">
        <v>239</v>
      </c>
      <c r="P22" t="s">
        <v>49</v>
      </c>
      <c r="Q22" t="s">
        <v>275</v>
      </c>
      <c r="R22" s="64" t="s">
        <v>100</v>
      </c>
    </row>
    <row r="23" spans="1:18" ht="27" customHeight="1">
      <c r="A23" s="59">
        <v>22</v>
      </c>
      <c r="B23" t="s">
        <v>380</v>
      </c>
      <c r="C23" s="61">
        <v>45748</v>
      </c>
      <c r="D23" t="s">
        <v>381</v>
      </c>
      <c r="E23" s="58" t="s">
        <v>230</v>
      </c>
      <c r="F23" t="s">
        <v>51</v>
      </c>
      <c r="G23" t="s">
        <v>242</v>
      </c>
      <c r="H23" t="s">
        <v>374</v>
      </c>
      <c r="I23" t="s">
        <v>383</v>
      </c>
      <c r="J23" t="s">
        <v>341</v>
      </c>
      <c r="K23" t="s">
        <v>255</v>
      </c>
      <c r="L23" s="62" t="s">
        <v>618</v>
      </c>
      <c r="M23" t="s">
        <v>336</v>
      </c>
      <c r="N23" t="s">
        <v>260</v>
      </c>
      <c r="O23" t="s">
        <v>239</v>
      </c>
      <c r="P23" t="s">
        <v>49</v>
      </c>
      <c r="Q23" t="s">
        <v>240</v>
      </c>
      <c r="R23" s="64" t="s">
        <v>100</v>
      </c>
    </row>
    <row r="24" spans="1:18" ht="27" customHeight="1">
      <c r="A24" s="59">
        <v>23</v>
      </c>
      <c r="B24" t="s">
        <v>66</v>
      </c>
      <c r="C24" s="61">
        <v>45748</v>
      </c>
      <c r="D24" t="s">
        <v>384</v>
      </c>
      <c r="E24" s="58" t="s">
        <v>230</v>
      </c>
      <c r="F24" t="s">
        <v>51</v>
      </c>
      <c r="G24" t="s">
        <v>388</v>
      </c>
      <c r="H24" t="s">
        <v>374</v>
      </c>
      <c r="I24" t="s">
        <v>389</v>
      </c>
      <c r="J24" t="s">
        <v>341</v>
      </c>
      <c r="K24" t="s">
        <v>255</v>
      </c>
      <c r="L24" s="62" t="s">
        <v>619</v>
      </c>
      <c r="M24" t="s">
        <v>336</v>
      </c>
      <c r="N24" t="s">
        <v>260</v>
      </c>
      <c r="O24" t="s">
        <v>239</v>
      </c>
      <c r="P24" t="s">
        <v>49</v>
      </c>
      <c r="Q24" t="s">
        <v>240</v>
      </c>
      <c r="R24" s="64" t="s">
        <v>100</v>
      </c>
    </row>
    <row r="25" spans="1:18" ht="27" customHeight="1">
      <c r="A25" s="6">
        <v>24</v>
      </c>
      <c r="B25" t="s">
        <v>361</v>
      </c>
      <c r="C25" s="60">
        <v>45017</v>
      </c>
      <c r="D25" t="s">
        <v>231</v>
      </c>
      <c r="E25" s="58" t="s">
        <v>230</v>
      </c>
      <c r="F25" t="str">
        <v>こども福祉課</v>
      </c>
      <c r="G25" t="s">
        <v>391</v>
      </c>
      <c r="H25" t="s">
        <v>196</v>
      </c>
      <c r="I25" t="s">
        <v>392</v>
      </c>
      <c r="J25" t="s">
        <v>393</v>
      </c>
      <c r="K25" t="s">
        <v>255</v>
      </c>
      <c r="L25" t="s">
        <v>373</v>
      </c>
      <c r="M25" t="str">
        <v>（名称）蟹江町役場民生部こども福祉課</v>
      </c>
      <c r="N25" t="s">
        <v>260</v>
      </c>
      <c r="O25" t="s">
        <v>239</v>
      </c>
      <c r="P25" t="s">
        <v>49</v>
      </c>
      <c r="Q25" t="s">
        <v>240</v>
      </c>
      <c r="R25" s="64" t="s">
        <v>100</v>
      </c>
    </row>
    <row r="26" spans="1:18" ht="27" customHeight="1">
      <c r="A26" s="6">
        <v>25</v>
      </c>
      <c r="B26" t="s">
        <v>309</v>
      </c>
      <c r="C26" s="60">
        <v>45017</v>
      </c>
      <c r="D26" t="s">
        <v>397</v>
      </c>
      <c r="E26" s="58" t="s">
        <v>230</v>
      </c>
      <c r="F26" t="str">
        <v>こども福祉課</v>
      </c>
      <c r="G26" t="s">
        <v>400</v>
      </c>
      <c r="H26" t="s">
        <v>324</v>
      </c>
      <c r="I26" t="s">
        <v>402</v>
      </c>
      <c r="J26" t="s">
        <v>263</v>
      </c>
      <c r="K26" t="s">
        <v>255</v>
      </c>
      <c r="L26" t="s">
        <v>239</v>
      </c>
      <c r="M26" t="str">
        <v>（名称）蟹江町役場民生部こども福祉課</v>
      </c>
      <c r="N26" t="s">
        <v>260</v>
      </c>
      <c r="O26" t="s">
        <v>239</v>
      </c>
      <c r="P26" t="s">
        <v>49</v>
      </c>
      <c r="Q26" t="s">
        <v>240</v>
      </c>
      <c r="R26" s="64" t="s">
        <v>100</v>
      </c>
    </row>
    <row r="27" spans="1:18" ht="27" customHeight="1">
      <c r="A27" s="6">
        <v>26</v>
      </c>
      <c r="B27" t="s">
        <v>403</v>
      </c>
      <c r="C27" s="60">
        <v>45017</v>
      </c>
      <c r="D27" t="s">
        <v>404</v>
      </c>
      <c r="E27" s="58" t="s">
        <v>230</v>
      </c>
      <c r="F27" t="str">
        <v>こども福祉課</v>
      </c>
      <c r="G27" t="s">
        <v>405</v>
      </c>
      <c r="H27" t="s">
        <v>196</v>
      </c>
      <c r="I27" t="s">
        <v>276</v>
      </c>
      <c r="J27" t="s">
        <v>393</v>
      </c>
      <c r="K27" t="s">
        <v>255</v>
      </c>
      <c r="L27" t="s">
        <v>408</v>
      </c>
      <c r="M27" t="str">
        <v>（名称）蟹江町役場民生部こども福祉課</v>
      </c>
      <c r="N27" t="s">
        <v>260</v>
      </c>
      <c r="O27" t="s">
        <v>239</v>
      </c>
      <c r="P27" t="s">
        <v>49</v>
      </c>
      <c r="Q27" t="s">
        <v>240</v>
      </c>
      <c r="R27" s="64" t="s">
        <v>100</v>
      </c>
    </row>
    <row r="28" spans="1:18" ht="27" customHeight="1">
      <c r="A28" s="6">
        <v>27</v>
      </c>
      <c r="B28" t="s">
        <v>233</v>
      </c>
      <c r="C28" s="60">
        <v>45017</v>
      </c>
      <c r="D28" t="s">
        <v>409</v>
      </c>
      <c r="E28" s="58" t="s">
        <v>230</v>
      </c>
      <c r="F28" t="str">
        <v>こども福祉課</v>
      </c>
      <c r="G28" t="s">
        <v>411</v>
      </c>
      <c r="H28" t="s">
        <v>413</v>
      </c>
      <c r="I28" t="s">
        <v>414</v>
      </c>
      <c r="J28" t="s">
        <v>393</v>
      </c>
      <c r="K28" t="s">
        <v>255</v>
      </c>
      <c r="L28" t="s">
        <v>416</v>
      </c>
      <c r="M28" t="str">
        <v>（名称）蟹江町役場民生部こども福祉課</v>
      </c>
      <c r="N28" t="s">
        <v>260</v>
      </c>
      <c r="O28" t="s">
        <v>239</v>
      </c>
      <c r="P28" t="s">
        <v>49</v>
      </c>
      <c r="Q28" t="s">
        <v>240</v>
      </c>
      <c r="R28" s="64" t="s">
        <v>100</v>
      </c>
    </row>
    <row r="29" spans="1:18" ht="27" customHeight="1">
      <c r="A29" s="6">
        <v>28</v>
      </c>
      <c r="B29" t="s">
        <v>401</v>
      </c>
      <c r="C29" s="60">
        <v>45017</v>
      </c>
      <c r="D29" t="s">
        <v>328</v>
      </c>
      <c r="E29" s="58" t="s">
        <v>230</v>
      </c>
      <c r="F29" t="s">
        <v>418</v>
      </c>
      <c r="G29" t="s">
        <v>419</v>
      </c>
      <c r="H29" t="s">
        <v>420</v>
      </c>
      <c r="I29" t="s">
        <v>194</v>
      </c>
      <c r="J29" t="s">
        <v>421</v>
      </c>
      <c r="K29" t="s">
        <v>255</v>
      </c>
      <c r="L29" t="s">
        <v>239</v>
      </c>
      <c r="M29" t="s">
        <v>365</v>
      </c>
      <c r="N29" t="s">
        <v>260</v>
      </c>
      <c r="O29" t="s">
        <v>239</v>
      </c>
      <c r="P29" t="s">
        <v>49</v>
      </c>
      <c r="Q29" t="s">
        <v>240</v>
      </c>
      <c r="R29" s="64" t="s">
        <v>100</v>
      </c>
    </row>
    <row r="30" spans="1:18" ht="27" customHeight="1">
      <c r="A30" s="6">
        <v>29</v>
      </c>
      <c r="B30" t="s">
        <v>424</v>
      </c>
      <c r="C30" s="60">
        <v>45017</v>
      </c>
      <c r="D30" t="s">
        <v>359</v>
      </c>
      <c r="E30" s="58" t="s">
        <v>230</v>
      </c>
      <c r="F30" t="s">
        <v>418</v>
      </c>
      <c r="G30" t="s">
        <v>426</v>
      </c>
      <c r="H30" t="s">
        <v>427</v>
      </c>
      <c r="I30" t="s">
        <v>370</v>
      </c>
      <c r="J30" t="s">
        <v>337</v>
      </c>
      <c r="K30" t="s">
        <v>236</v>
      </c>
      <c r="L30" t="s">
        <v>429</v>
      </c>
      <c r="M30" t="s">
        <v>365</v>
      </c>
      <c r="N30" t="s">
        <v>260</v>
      </c>
      <c r="O30" t="s">
        <v>239</v>
      </c>
      <c r="P30" t="s">
        <v>49</v>
      </c>
      <c r="Q30" t="s">
        <v>275</v>
      </c>
      <c r="R30" s="64" t="s">
        <v>100</v>
      </c>
    </row>
    <row r="31" spans="1:18" ht="27" customHeight="1">
      <c r="A31" s="6">
        <v>30</v>
      </c>
      <c r="B31" t="s">
        <v>430</v>
      </c>
      <c r="C31" s="60">
        <v>45017</v>
      </c>
      <c r="D31" t="s">
        <v>431</v>
      </c>
      <c r="E31" s="58" t="s">
        <v>230</v>
      </c>
      <c r="F31" t="s">
        <v>418</v>
      </c>
      <c r="G31" t="s">
        <v>26</v>
      </c>
      <c r="H31" t="s">
        <v>432</v>
      </c>
      <c r="I31" t="s">
        <v>433</v>
      </c>
      <c r="J31" t="s">
        <v>347</v>
      </c>
      <c r="K31" t="s">
        <v>255</v>
      </c>
      <c r="L31" t="s">
        <v>435</v>
      </c>
      <c r="M31" t="s">
        <v>365</v>
      </c>
      <c r="N31" t="s">
        <v>260</v>
      </c>
      <c r="O31" t="s">
        <v>239</v>
      </c>
      <c r="P31" t="s">
        <v>436</v>
      </c>
      <c r="R31" s="64" t="s">
        <v>100</v>
      </c>
    </row>
    <row r="32" spans="1:18" ht="27" customHeight="1">
      <c r="A32" s="6">
        <v>31</v>
      </c>
      <c r="B32" t="s">
        <v>96</v>
      </c>
      <c r="C32" s="60">
        <v>45017</v>
      </c>
      <c r="D32" t="s">
        <v>439</v>
      </c>
      <c r="E32" s="58" t="s">
        <v>230</v>
      </c>
      <c r="F32" t="s">
        <v>418</v>
      </c>
      <c r="G32" t="s">
        <v>440</v>
      </c>
      <c r="H32" t="s">
        <v>441</v>
      </c>
      <c r="I32" t="s">
        <v>433</v>
      </c>
      <c r="J32" t="s">
        <v>347</v>
      </c>
      <c r="K32" t="s">
        <v>255</v>
      </c>
      <c r="L32" t="s">
        <v>435</v>
      </c>
      <c r="M32" t="s">
        <v>365</v>
      </c>
      <c r="N32" t="s">
        <v>260</v>
      </c>
      <c r="O32" t="s">
        <v>239</v>
      </c>
      <c r="P32" t="s">
        <v>49</v>
      </c>
      <c r="Q32" t="s">
        <v>240</v>
      </c>
      <c r="R32" s="64" t="s">
        <v>100</v>
      </c>
    </row>
    <row r="33" spans="1:18" ht="27" customHeight="1">
      <c r="A33" s="6">
        <v>32</v>
      </c>
      <c r="B33" t="s">
        <v>442</v>
      </c>
      <c r="C33" s="60">
        <v>45017</v>
      </c>
      <c r="D33" t="s">
        <v>444</v>
      </c>
      <c r="E33" s="58" t="s">
        <v>230</v>
      </c>
      <c r="F33" t="s">
        <v>418</v>
      </c>
      <c r="G33" t="s">
        <v>446</v>
      </c>
      <c r="H33" t="s">
        <v>441</v>
      </c>
      <c r="I33" t="s">
        <v>433</v>
      </c>
      <c r="J33" t="s">
        <v>347</v>
      </c>
      <c r="K33" t="s">
        <v>255</v>
      </c>
      <c r="L33" t="s">
        <v>435</v>
      </c>
      <c r="M33" t="s">
        <v>365</v>
      </c>
      <c r="N33" t="s">
        <v>260</v>
      </c>
      <c r="O33" t="s">
        <v>239</v>
      </c>
      <c r="P33" t="s">
        <v>49</v>
      </c>
      <c r="Q33" t="s">
        <v>240</v>
      </c>
      <c r="R33" s="64" t="s">
        <v>100</v>
      </c>
    </row>
    <row r="34" spans="1:18" ht="27" customHeight="1">
      <c r="A34" s="6">
        <v>33</v>
      </c>
      <c r="B34" t="s">
        <v>448</v>
      </c>
      <c r="C34" s="60">
        <v>45017</v>
      </c>
      <c r="D34" t="s">
        <v>21</v>
      </c>
      <c r="E34" s="58" t="s">
        <v>230</v>
      </c>
      <c r="F34" t="s">
        <v>418</v>
      </c>
      <c r="G34" t="s">
        <v>449</v>
      </c>
      <c r="H34" t="s">
        <v>441</v>
      </c>
      <c r="I34" t="s">
        <v>433</v>
      </c>
      <c r="J34" t="s">
        <v>347</v>
      </c>
      <c r="K34" t="s">
        <v>255</v>
      </c>
      <c r="L34" t="s">
        <v>435</v>
      </c>
      <c r="M34" t="s">
        <v>365</v>
      </c>
      <c r="N34" t="s">
        <v>260</v>
      </c>
      <c r="O34" t="s">
        <v>239</v>
      </c>
      <c r="P34" t="s">
        <v>49</v>
      </c>
      <c r="Q34" t="s">
        <v>240</v>
      </c>
      <c r="R34" s="64" t="s">
        <v>100</v>
      </c>
    </row>
    <row r="35" spans="1:18" ht="27" customHeight="1">
      <c r="A35" s="6">
        <v>34</v>
      </c>
      <c r="B35" t="s">
        <v>154</v>
      </c>
      <c r="C35" s="60">
        <v>45017</v>
      </c>
      <c r="D35" t="s">
        <v>451</v>
      </c>
      <c r="E35" s="58" t="s">
        <v>230</v>
      </c>
      <c r="F35" t="s">
        <v>418</v>
      </c>
      <c r="G35" t="s">
        <v>288</v>
      </c>
      <c r="H35" t="s">
        <v>441</v>
      </c>
      <c r="I35" t="s">
        <v>433</v>
      </c>
      <c r="J35" t="s">
        <v>347</v>
      </c>
      <c r="K35" t="s">
        <v>255</v>
      </c>
      <c r="L35" t="s">
        <v>435</v>
      </c>
      <c r="M35" t="s">
        <v>365</v>
      </c>
      <c r="N35" t="s">
        <v>260</v>
      </c>
      <c r="O35" t="s">
        <v>239</v>
      </c>
      <c r="P35" t="s">
        <v>49</v>
      </c>
      <c r="Q35" t="s">
        <v>240</v>
      </c>
      <c r="R35" s="64" t="s">
        <v>100</v>
      </c>
    </row>
    <row r="36" spans="1:18" ht="27" customHeight="1">
      <c r="A36" s="6">
        <v>35</v>
      </c>
      <c r="B36" t="s">
        <v>197</v>
      </c>
      <c r="C36" s="60">
        <v>45017</v>
      </c>
      <c r="D36" t="s">
        <v>452</v>
      </c>
      <c r="E36" s="58" t="s">
        <v>230</v>
      </c>
      <c r="F36" t="s">
        <v>418</v>
      </c>
      <c r="G36" t="s">
        <v>213</v>
      </c>
      <c r="H36" t="s">
        <v>454</v>
      </c>
      <c r="I36" t="s">
        <v>450</v>
      </c>
      <c r="J36" t="s">
        <v>341</v>
      </c>
      <c r="K36" t="s">
        <v>236</v>
      </c>
      <c r="L36" t="s">
        <v>239</v>
      </c>
      <c r="M36" t="s">
        <v>365</v>
      </c>
      <c r="N36" t="s">
        <v>260</v>
      </c>
      <c r="O36" t="s">
        <v>239</v>
      </c>
      <c r="P36" t="s">
        <v>436</v>
      </c>
      <c r="R36" s="64" t="s">
        <v>100</v>
      </c>
    </row>
    <row r="37" spans="1:18" ht="27" customHeight="1">
      <c r="A37" s="6">
        <v>36</v>
      </c>
      <c r="B37" t="s">
        <v>300</v>
      </c>
      <c r="C37" s="60">
        <v>45017</v>
      </c>
      <c r="D37" t="s">
        <v>179</v>
      </c>
      <c r="E37" s="58" t="s">
        <v>230</v>
      </c>
      <c r="F37" t="s">
        <v>418</v>
      </c>
      <c r="G37" t="s">
        <v>302</v>
      </c>
      <c r="H37" t="s">
        <v>456</v>
      </c>
      <c r="I37" t="s">
        <v>450</v>
      </c>
      <c r="J37" t="s">
        <v>341</v>
      </c>
      <c r="K37" t="s">
        <v>236</v>
      </c>
      <c r="L37" t="s">
        <v>239</v>
      </c>
      <c r="M37" t="s">
        <v>365</v>
      </c>
      <c r="N37" t="s">
        <v>260</v>
      </c>
      <c r="O37" t="s">
        <v>239</v>
      </c>
      <c r="P37" t="s">
        <v>49</v>
      </c>
      <c r="Q37" t="s">
        <v>240</v>
      </c>
      <c r="R37" s="64" t="s">
        <v>100</v>
      </c>
    </row>
    <row r="38" spans="1:18" ht="27" customHeight="1">
      <c r="A38" s="6">
        <v>37</v>
      </c>
      <c r="B38" t="s">
        <v>457</v>
      </c>
      <c r="C38" s="60">
        <v>45017</v>
      </c>
      <c r="D38" t="s">
        <v>459</v>
      </c>
      <c r="E38" s="58" t="s">
        <v>230</v>
      </c>
      <c r="F38" t="str">
        <v>介護福祉課</v>
      </c>
      <c r="G38" t="s">
        <v>311</v>
      </c>
      <c r="H38" t="s">
        <v>145</v>
      </c>
      <c r="I38" t="s">
        <v>460</v>
      </c>
      <c r="J38" t="s">
        <v>75</v>
      </c>
      <c r="K38" t="s">
        <v>236</v>
      </c>
      <c r="L38" t="s">
        <v>239</v>
      </c>
      <c r="M38" t="str">
        <v>（名称）蟹江町役場民生部介護福祉課</v>
      </c>
      <c r="N38" t="s">
        <v>260</v>
      </c>
      <c r="O38" t="s">
        <v>239</v>
      </c>
      <c r="P38" t="s">
        <v>49</v>
      </c>
      <c r="Q38" t="s">
        <v>240</v>
      </c>
      <c r="R38" s="64" t="s">
        <v>100</v>
      </c>
    </row>
    <row r="39" spans="1:18" ht="27" customHeight="1">
      <c r="A39" s="6">
        <v>38</v>
      </c>
      <c r="B39" t="s">
        <v>464</v>
      </c>
      <c r="C39" s="60">
        <v>45017</v>
      </c>
      <c r="D39" t="s">
        <v>465</v>
      </c>
      <c r="E39" s="58" t="s">
        <v>230</v>
      </c>
      <c r="F39" t="str">
        <v>介護福祉課</v>
      </c>
      <c r="G39" t="s">
        <v>175</v>
      </c>
      <c r="H39" t="s">
        <v>371</v>
      </c>
      <c r="I39" t="s">
        <v>466</v>
      </c>
      <c r="J39" t="s">
        <v>467</v>
      </c>
      <c r="K39" t="s">
        <v>236</v>
      </c>
      <c r="L39" t="s">
        <v>239</v>
      </c>
      <c r="M39" t="str">
        <v>（名称）蟹江町役場民生部介護福祉課</v>
      </c>
      <c r="N39" t="s">
        <v>260</v>
      </c>
      <c r="O39" t="s">
        <v>239</v>
      </c>
      <c r="P39" t="s">
        <v>49</v>
      </c>
      <c r="Q39" t="s">
        <v>240</v>
      </c>
      <c r="R39" s="64" t="s">
        <v>100</v>
      </c>
    </row>
    <row r="40" spans="1:18" ht="27" customHeight="1">
      <c r="A40" s="6">
        <v>39</v>
      </c>
      <c r="B40" t="s">
        <v>340</v>
      </c>
      <c r="C40" s="60">
        <v>45017</v>
      </c>
      <c r="D40" t="s">
        <v>333</v>
      </c>
      <c r="E40" s="58" t="s">
        <v>230</v>
      </c>
      <c r="F40" t="str">
        <v>介護福祉課</v>
      </c>
      <c r="G40" t="s">
        <v>468</v>
      </c>
      <c r="H40" t="s">
        <v>27</v>
      </c>
      <c r="I40" t="s">
        <v>364</v>
      </c>
      <c r="J40" t="s">
        <v>72</v>
      </c>
      <c r="K40" t="s">
        <v>236</v>
      </c>
      <c r="L40" t="s">
        <v>239</v>
      </c>
      <c r="M40" t="str">
        <v>（名称）蟹江町役場民生部介護福祉課</v>
      </c>
      <c r="N40" t="s">
        <v>260</v>
      </c>
      <c r="O40" t="s">
        <v>239</v>
      </c>
      <c r="P40" t="s">
        <v>49</v>
      </c>
      <c r="Q40" t="s">
        <v>240</v>
      </c>
      <c r="R40" s="64" t="s">
        <v>100</v>
      </c>
    </row>
    <row r="41" spans="1:18" ht="27" customHeight="1">
      <c r="A41" s="6">
        <v>40</v>
      </c>
      <c r="B41" t="s">
        <v>469</v>
      </c>
      <c r="C41" s="60">
        <v>45017</v>
      </c>
      <c r="D41" t="s">
        <v>470</v>
      </c>
      <c r="E41" s="58" t="s">
        <v>230</v>
      </c>
      <c r="F41" t="str">
        <v>介護福祉課</v>
      </c>
      <c r="G41" t="s">
        <v>471</v>
      </c>
      <c r="H41" t="s">
        <v>271</v>
      </c>
      <c r="I41" t="s">
        <v>364</v>
      </c>
      <c r="J41" t="s">
        <v>187</v>
      </c>
      <c r="K41" t="s">
        <v>236</v>
      </c>
      <c r="L41" t="s">
        <v>239</v>
      </c>
      <c r="M41" t="str">
        <v>（名称）蟹江町役場民生部介護福祉課</v>
      </c>
      <c r="N41" t="s">
        <v>260</v>
      </c>
      <c r="O41" t="s">
        <v>239</v>
      </c>
      <c r="P41" t="s">
        <v>49</v>
      </c>
      <c r="Q41" t="s">
        <v>240</v>
      </c>
      <c r="R41" s="64" t="s">
        <v>100</v>
      </c>
    </row>
    <row r="42" spans="1:18" ht="27" customHeight="1">
      <c r="A42" s="6">
        <v>41</v>
      </c>
      <c r="B42" t="s">
        <v>205</v>
      </c>
      <c r="C42" s="60">
        <v>45017</v>
      </c>
      <c r="D42" t="s">
        <v>472</v>
      </c>
      <c r="E42" s="58" t="s">
        <v>230</v>
      </c>
      <c r="F42" t="str">
        <v>介護福祉課</v>
      </c>
      <c r="G42" t="s">
        <v>356</v>
      </c>
      <c r="H42" t="s">
        <v>473</v>
      </c>
      <c r="I42" t="s">
        <v>47</v>
      </c>
      <c r="J42" t="s">
        <v>474</v>
      </c>
      <c r="K42" t="s">
        <v>236</v>
      </c>
      <c r="L42" t="s">
        <v>239</v>
      </c>
      <c r="M42" t="str">
        <v>（名称）蟹江町役場民生部介護福祉課</v>
      </c>
      <c r="N42" t="s">
        <v>260</v>
      </c>
      <c r="O42" t="s">
        <v>239</v>
      </c>
      <c r="P42" t="s">
        <v>436</v>
      </c>
      <c r="R42" s="64" t="s">
        <v>100</v>
      </c>
    </row>
    <row r="43" spans="1:18" ht="27" customHeight="1">
      <c r="A43" s="6">
        <v>42</v>
      </c>
      <c r="B43" t="s">
        <v>395</v>
      </c>
      <c r="C43" s="60">
        <v>45017</v>
      </c>
      <c r="D43" t="s">
        <v>475</v>
      </c>
      <c r="E43" s="58" t="s">
        <v>230</v>
      </c>
      <c r="F43" t="s">
        <v>70</v>
      </c>
      <c r="G43" t="s">
        <v>476</v>
      </c>
      <c r="H43" s="63" t="s">
        <v>264</v>
      </c>
      <c r="I43" t="s">
        <v>3</v>
      </c>
      <c r="J43" t="s">
        <v>382</v>
      </c>
      <c r="K43" t="s">
        <v>255</v>
      </c>
      <c r="L43" t="s">
        <v>398</v>
      </c>
      <c r="M43" t="s">
        <v>31</v>
      </c>
      <c r="N43" t="s">
        <v>260</v>
      </c>
      <c r="O43" t="s">
        <v>239</v>
      </c>
      <c r="P43" t="s">
        <v>436</v>
      </c>
      <c r="R43" s="64" t="s">
        <v>100</v>
      </c>
    </row>
    <row r="44" spans="1:18" ht="27" customHeight="1">
      <c r="A44" s="59">
        <v>43</v>
      </c>
      <c r="B44" t="s">
        <v>477</v>
      </c>
      <c r="C44" s="61">
        <v>45383</v>
      </c>
      <c r="D44" t="s">
        <v>207</v>
      </c>
      <c r="E44" s="58" t="s">
        <v>230</v>
      </c>
      <c r="F44" s="62" t="s">
        <v>543</v>
      </c>
      <c r="G44" t="s">
        <v>478</v>
      </c>
      <c r="H44" t="s">
        <v>479</v>
      </c>
      <c r="I44" t="s">
        <v>417</v>
      </c>
      <c r="J44" t="s">
        <v>387</v>
      </c>
      <c r="K44" t="s">
        <v>255</v>
      </c>
      <c r="L44" t="s">
        <v>239</v>
      </c>
      <c r="M44" s="62" t="s">
        <v>11</v>
      </c>
      <c r="N44" t="s">
        <v>270</v>
      </c>
      <c r="O44" t="s">
        <v>239</v>
      </c>
      <c r="P44" t="s">
        <v>49</v>
      </c>
      <c r="Q44" t="s">
        <v>275</v>
      </c>
      <c r="R44" s="64" t="s">
        <v>100</v>
      </c>
    </row>
    <row r="45" spans="1:18" ht="27" customHeight="1">
      <c r="A45" s="59">
        <v>44</v>
      </c>
      <c r="B45" t="s">
        <v>455</v>
      </c>
      <c r="C45" s="61">
        <v>45383</v>
      </c>
      <c r="D45" t="s">
        <v>363</v>
      </c>
      <c r="E45" s="58" t="s">
        <v>230</v>
      </c>
      <c r="F45" s="62" t="s">
        <v>620</v>
      </c>
      <c r="G45" t="s">
        <v>483</v>
      </c>
      <c r="H45" t="s">
        <v>37</v>
      </c>
      <c r="I45" t="s">
        <v>484</v>
      </c>
      <c r="J45" t="s">
        <v>387</v>
      </c>
      <c r="K45" t="s">
        <v>255</v>
      </c>
      <c r="L45" t="s">
        <v>239</v>
      </c>
      <c r="M45" s="62" t="s">
        <v>481</v>
      </c>
      <c r="N45" t="s">
        <v>270</v>
      </c>
      <c r="O45" t="s">
        <v>239</v>
      </c>
      <c r="P45" t="s">
        <v>49</v>
      </c>
      <c r="Q45" t="s">
        <v>275</v>
      </c>
      <c r="R45" s="64" t="s">
        <v>100</v>
      </c>
    </row>
    <row r="46" spans="1:18" ht="27" customHeight="1">
      <c r="A46" s="59">
        <v>45</v>
      </c>
      <c r="B46" t="s">
        <v>485</v>
      </c>
      <c r="C46" s="61">
        <v>45383</v>
      </c>
      <c r="D46" t="s">
        <v>60</v>
      </c>
      <c r="E46" s="58" t="s">
        <v>230</v>
      </c>
      <c r="F46" s="62" t="s">
        <v>621</v>
      </c>
      <c r="G46" t="s">
        <v>486</v>
      </c>
      <c r="H46" t="s">
        <v>412</v>
      </c>
      <c r="I46" t="s">
        <v>83</v>
      </c>
      <c r="J46" t="s">
        <v>387</v>
      </c>
      <c r="K46" t="s">
        <v>255</v>
      </c>
      <c r="L46" t="s">
        <v>239</v>
      </c>
      <c r="M46" s="62" t="s">
        <v>481</v>
      </c>
      <c r="N46" t="s">
        <v>270</v>
      </c>
      <c r="O46" t="s">
        <v>239</v>
      </c>
      <c r="P46" t="s">
        <v>49</v>
      </c>
      <c r="Q46" t="s">
        <v>275</v>
      </c>
      <c r="R46" s="64" t="s">
        <v>100</v>
      </c>
    </row>
    <row r="47" spans="1:18" ht="27" customHeight="1">
      <c r="A47" s="6">
        <v>46</v>
      </c>
      <c r="B47" t="s">
        <v>487</v>
      </c>
      <c r="C47" s="60">
        <v>45017</v>
      </c>
      <c r="D47" t="s">
        <v>15</v>
      </c>
      <c r="E47" s="58" t="s">
        <v>230</v>
      </c>
      <c r="F47" t="s">
        <v>396</v>
      </c>
      <c r="G47" t="s">
        <v>488</v>
      </c>
      <c r="H47" t="s">
        <v>412</v>
      </c>
      <c r="I47" t="s">
        <v>489</v>
      </c>
      <c r="J47" t="s">
        <v>387</v>
      </c>
      <c r="K47" t="s">
        <v>255</v>
      </c>
      <c r="L47" t="s">
        <v>239</v>
      </c>
      <c r="M47" t="s">
        <v>410</v>
      </c>
      <c r="N47" t="s">
        <v>270</v>
      </c>
      <c r="O47" t="s">
        <v>239</v>
      </c>
      <c r="P47" t="s">
        <v>49</v>
      </c>
      <c r="Q47" t="s">
        <v>275</v>
      </c>
      <c r="R47" s="64" t="s">
        <v>100</v>
      </c>
    </row>
    <row r="48" spans="1:18" ht="27" customHeight="1">
      <c r="A48" s="6">
        <v>47</v>
      </c>
      <c r="B48" t="s">
        <v>490</v>
      </c>
      <c r="C48" s="60">
        <v>45017</v>
      </c>
      <c r="D48" t="s">
        <v>491</v>
      </c>
      <c r="E48" s="58" t="s">
        <v>230</v>
      </c>
      <c r="F48" t="s">
        <v>396</v>
      </c>
      <c r="G48" t="s">
        <v>165</v>
      </c>
      <c r="H48" t="s">
        <v>372</v>
      </c>
      <c r="I48" t="s">
        <v>489</v>
      </c>
      <c r="J48" t="s">
        <v>387</v>
      </c>
      <c r="K48" t="s">
        <v>255</v>
      </c>
      <c r="L48" t="s">
        <v>239</v>
      </c>
      <c r="M48" t="s">
        <v>410</v>
      </c>
      <c r="N48" t="s">
        <v>270</v>
      </c>
      <c r="O48" t="s">
        <v>239</v>
      </c>
      <c r="P48" t="s">
        <v>49</v>
      </c>
      <c r="Q48" t="s">
        <v>492</v>
      </c>
      <c r="R48" s="64" t="s">
        <v>100</v>
      </c>
    </row>
    <row r="49" spans="1:18" ht="27" customHeight="1">
      <c r="A49" s="59">
        <v>48</v>
      </c>
      <c r="B49" t="s">
        <v>493</v>
      </c>
      <c r="C49" s="61">
        <v>45383</v>
      </c>
      <c r="D49" t="s">
        <v>494</v>
      </c>
      <c r="E49" s="58" t="s">
        <v>230</v>
      </c>
      <c r="F49" s="62" t="s">
        <v>621</v>
      </c>
      <c r="G49" s="63" t="s">
        <v>127</v>
      </c>
      <c r="H49" t="s">
        <v>43</v>
      </c>
      <c r="I49" t="s">
        <v>495</v>
      </c>
      <c r="J49" s="62" t="s">
        <v>625</v>
      </c>
      <c r="K49" t="s">
        <v>255</v>
      </c>
      <c r="L49" t="s">
        <v>239</v>
      </c>
      <c r="M49" s="62" t="s">
        <v>622</v>
      </c>
      <c r="N49" t="s">
        <v>270</v>
      </c>
      <c r="O49" t="s">
        <v>239</v>
      </c>
      <c r="P49" t="s">
        <v>49</v>
      </c>
      <c r="Q49" t="s">
        <v>275</v>
      </c>
      <c r="R49" s="64" t="s">
        <v>100</v>
      </c>
    </row>
    <row r="50" spans="1:18" ht="27" customHeight="1">
      <c r="A50" s="59">
        <v>49</v>
      </c>
      <c r="B50" t="s">
        <v>306</v>
      </c>
      <c r="C50" s="61">
        <v>45748</v>
      </c>
      <c r="D50" t="s">
        <v>496</v>
      </c>
      <c r="E50" s="58" t="s">
        <v>230</v>
      </c>
      <c r="F50" s="62" t="s">
        <v>458</v>
      </c>
      <c r="G50" t="s">
        <v>497</v>
      </c>
      <c r="H50" t="s">
        <v>500</v>
      </c>
      <c r="I50" t="s">
        <v>447</v>
      </c>
      <c r="J50" s="62" t="s">
        <v>624</v>
      </c>
      <c r="K50" t="s">
        <v>255</v>
      </c>
      <c r="L50" t="s">
        <v>239</v>
      </c>
      <c r="M50" s="62" t="s">
        <v>623</v>
      </c>
      <c r="N50" t="s">
        <v>270</v>
      </c>
      <c r="O50" t="s">
        <v>239</v>
      </c>
      <c r="P50" t="s">
        <v>49</v>
      </c>
      <c r="Q50" t="s">
        <v>492</v>
      </c>
      <c r="R50" s="64" t="s">
        <v>100</v>
      </c>
    </row>
    <row r="51" spans="1:18" ht="27" customHeight="1">
      <c r="A51" s="6">
        <v>50</v>
      </c>
      <c r="B51" t="s">
        <v>92</v>
      </c>
      <c r="C51" s="60">
        <v>45017</v>
      </c>
      <c r="D51" t="s">
        <v>101</v>
      </c>
      <c r="E51" s="58" t="s">
        <v>230</v>
      </c>
      <c r="F51" t="s">
        <v>396</v>
      </c>
      <c r="G51" t="s">
        <v>502</v>
      </c>
      <c r="H51" t="s">
        <v>352</v>
      </c>
      <c r="I51" t="s">
        <v>504</v>
      </c>
      <c r="J51" t="s">
        <v>163</v>
      </c>
      <c r="K51" t="s">
        <v>255</v>
      </c>
      <c r="L51" t="s">
        <v>239</v>
      </c>
      <c r="M51" t="s">
        <v>410</v>
      </c>
      <c r="N51" t="s">
        <v>270</v>
      </c>
      <c r="O51" t="s">
        <v>239</v>
      </c>
      <c r="P51" t="s">
        <v>49</v>
      </c>
      <c r="Q51" t="s">
        <v>275</v>
      </c>
      <c r="R51" s="64" t="s">
        <v>100</v>
      </c>
    </row>
    <row r="52" spans="1:18" ht="27" customHeight="1">
      <c r="A52" s="6">
        <v>51</v>
      </c>
      <c r="B52" t="s">
        <v>505</v>
      </c>
      <c r="C52" s="60">
        <v>45017</v>
      </c>
      <c r="D52" t="s">
        <v>507</v>
      </c>
      <c r="E52" s="58" t="s">
        <v>230</v>
      </c>
      <c r="F52" t="s">
        <v>166</v>
      </c>
      <c r="G52" t="s">
        <v>509</v>
      </c>
      <c r="H52" t="s">
        <v>103</v>
      </c>
      <c r="I52" t="s">
        <v>434</v>
      </c>
      <c r="J52" t="s">
        <v>261</v>
      </c>
      <c r="K52" t="s">
        <v>236</v>
      </c>
      <c r="L52" s="57" t="s">
        <v>239</v>
      </c>
      <c r="M52" t="s">
        <v>164</v>
      </c>
      <c r="N52" t="s">
        <v>260</v>
      </c>
      <c r="O52" t="s">
        <v>239</v>
      </c>
      <c r="P52" t="s">
        <v>436</v>
      </c>
      <c r="Q52" s="57"/>
      <c r="R52" s="64" t="s">
        <v>100</v>
      </c>
    </row>
    <row r="53" spans="1:18" ht="27" customHeight="1">
      <c r="A53" s="6">
        <v>52</v>
      </c>
      <c r="B53" t="s">
        <v>303</v>
      </c>
      <c r="C53" s="60">
        <v>45017</v>
      </c>
      <c r="D53" t="s">
        <v>517</v>
      </c>
      <c r="E53" s="58" t="s">
        <v>230</v>
      </c>
      <c r="F53" t="s">
        <v>7</v>
      </c>
      <c r="G53" t="s">
        <v>519</v>
      </c>
      <c r="H53" t="s">
        <v>506</v>
      </c>
      <c r="I53" t="s">
        <v>520</v>
      </c>
      <c r="J53" t="s">
        <v>56</v>
      </c>
      <c r="K53" t="s">
        <v>236</v>
      </c>
      <c r="L53" t="s">
        <v>239</v>
      </c>
      <c r="M53" t="s">
        <v>378</v>
      </c>
      <c r="N53" t="s">
        <v>399</v>
      </c>
      <c r="O53" t="s">
        <v>239</v>
      </c>
      <c r="P53" t="s">
        <v>49</v>
      </c>
      <c r="Q53" t="s">
        <v>240</v>
      </c>
      <c r="R53" s="64" t="s">
        <v>100</v>
      </c>
    </row>
    <row r="54" spans="1:18" ht="27" customHeight="1">
      <c r="A54" s="6">
        <v>53</v>
      </c>
      <c r="B54" t="s">
        <v>521</v>
      </c>
      <c r="C54" s="60">
        <v>45017</v>
      </c>
      <c r="D54" t="s">
        <v>522</v>
      </c>
      <c r="E54" s="58" t="s">
        <v>230</v>
      </c>
      <c r="F54" t="s">
        <v>7</v>
      </c>
      <c r="G54" t="s">
        <v>519</v>
      </c>
      <c r="H54" t="s">
        <v>523</v>
      </c>
      <c r="I54" t="s">
        <v>152</v>
      </c>
      <c r="J54" t="s">
        <v>24</v>
      </c>
      <c r="K54" t="s">
        <v>236</v>
      </c>
      <c r="L54" t="s">
        <v>239</v>
      </c>
      <c r="M54" t="s">
        <v>378</v>
      </c>
      <c r="N54" t="s">
        <v>399</v>
      </c>
      <c r="O54" t="s">
        <v>239</v>
      </c>
      <c r="P54" t="s">
        <v>49</v>
      </c>
      <c r="Q54" t="s">
        <v>240</v>
      </c>
      <c r="R54" s="64" t="s">
        <v>100</v>
      </c>
    </row>
    <row r="55" spans="1:18" ht="27" customHeight="1">
      <c r="A55" s="6">
        <v>54</v>
      </c>
      <c r="B55" t="s">
        <v>106</v>
      </c>
      <c r="C55" s="60">
        <v>45017</v>
      </c>
      <c r="D55" t="s">
        <v>315</v>
      </c>
      <c r="E55" s="58" t="s">
        <v>230</v>
      </c>
      <c r="F55" t="s">
        <v>7</v>
      </c>
      <c r="G55" t="s">
        <v>524</v>
      </c>
      <c r="H55" t="s">
        <v>525</v>
      </c>
      <c r="I55" t="s">
        <v>152</v>
      </c>
      <c r="J55" t="s">
        <v>319</v>
      </c>
      <c r="K55" t="s">
        <v>236</v>
      </c>
      <c r="L55" t="s">
        <v>239</v>
      </c>
      <c r="M55" t="s">
        <v>378</v>
      </c>
      <c r="N55" t="s">
        <v>399</v>
      </c>
      <c r="O55" t="s">
        <v>239</v>
      </c>
      <c r="P55" t="s">
        <v>49</v>
      </c>
      <c r="Q55" t="s">
        <v>240</v>
      </c>
      <c r="R55" s="64" t="s">
        <v>100</v>
      </c>
    </row>
    <row r="56" spans="1:18" ht="27" customHeight="1">
      <c r="A56" s="6">
        <v>55</v>
      </c>
      <c r="B56" t="s">
        <v>526</v>
      </c>
      <c r="C56" s="60">
        <v>45017</v>
      </c>
      <c r="D56" t="s">
        <v>316</v>
      </c>
      <c r="E56" s="58" t="s">
        <v>230</v>
      </c>
      <c r="F56" t="s">
        <v>79</v>
      </c>
      <c r="G56" t="s">
        <v>528</v>
      </c>
      <c r="H56" t="s">
        <v>529</v>
      </c>
      <c r="I56" t="s">
        <v>81</v>
      </c>
      <c r="J56" t="s">
        <v>330</v>
      </c>
      <c r="K56" t="s">
        <v>236</v>
      </c>
      <c r="L56" t="s">
        <v>239</v>
      </c>
      <c r="M56" t="s">
        <v>531</v>
      </c>
      <c r="N56" t="s">
        <v>399</v>
      </c>
      <c r="O56" t="s">
        <v>239</v>
      </c>
      <c r="P56" t="s">
        <v>49</v>
      </c>
      <c r="Q56" t="s">
        <v>275</v>
      </c>
      <c r="R56" s="64" t="s">
        <v>100</v>
      </c>
    </row>
    <row r="57" spans="1:18" ht="27" customHeight="1">
      <c r="A57" s="6">
        <v>56</v>
      </c>
      <c r="B57" t="s">
        <v>422</v>
      </c>
      <c r="C57" s="60">
        <v>45017</v>
      </c>
      <c r="D57" t="s">
        <v>131</v>
      </c>
      <c r="E57" s="58" t="s">
        <v>230</v>
      </c>
      <c r="F57" t="s">
        <v>79</v>
      </c>
      <c r="G57" t="s">
        <v>245</v>
      </c>
      <c r="H57" t="s">
        <v>533</v>
      </c>
      <c r="I57" t="s">
        <v>480</v>
      </c>
      <c r="J57" t="s">
        <v>534</v>
      </c>
      <c r="K57" t="s">
        <v>236</v>
      </c>
      <c r="L57" t="s">
        <v>239</v>
      </c>
      <c r="M57" t="s">
        <v>531</v>
      </c>
      <c r="N57" t="s">
        <v>399</v>
      </c>
      <c r="O57" t="s">
        <v>239</v>
      </c>
      <c r="P57" t="s">
        <v>49</v>
      </c>
      <c r="Q57" t="s">
        <v>275</v>
      </c>
      <c r="R57" s="64" t="s">
        <v>100</v>
      </c>
    </row>
    <row r="58" spans="1:18" ht="27" customHeight="1">
      <c r="A58" s="6">
        <v>57</v>
      </c>
      <c r="B58" t="s">
        <v>535</v>
      </c>
      <c r="C58" s="60">
        <v>45017</v>
      </c>
      <c r="D58" t="s">
        <v>536</v>
      </c>
      <c r="E58" s="58" t="s">
        <v>230</v>
      </c>
      <c r="F58" t="s">
        <v>79</v>
      </c>
      <c r="G58" t="s">
        <v>304</v>
      </c>
      <c r="H58" t="s">
        <v>394</v>
      </c>
      <c r="I58" t="s">
        <v>314</v>
      </c>
      <c r="J58" t="s">
        <v>537</v>
      </c>
      <c r="K58" t="s">
        <v>236</v>
      </c>
      <c r="L58" t="s">
        <v>239</v>
      </c>
      <c r="M58" t="s">
        <v>531</v>
      </c>
      <c r="N58" t="s">
        <v>399</v>
      </c>
      <c r="O58" t="s">
        <v>239</v>
      </c>
      <c r="P58" t="s">
        <v>436</v>
      </c>
      <c r="Q58" s="57"/>
      <c r="R58" s="64" t="s">
        <v>100</v>
      </c>
    </row>
    <row r="59" spans="1:18" ht="27" customHeight="1">
      <c r="A59" s="6">
        <v>58</v>
      </c>
      <c r="B59" t="s">
        <v>323</v>
      </c>
      <c r="C59" s="60">
        <v>45017</v>
      </c>
      <c r="D59" t="s">
        <v>423</v>
      </c>
      <c r="E59" s="58" t="s">
        <v>230</v>
      </c>
      <c r="F59" t="s">
        <v>79</v>
      </c>
      <c r="G59" t="s">
        <v>462</v>
      </c>
      <c r="H59" t="s">
        <v>538</v>
      </c>
      <c r="I59" t="s">
        <v>510</v>
      </c>
      <c r="J59" t="s">
        <v>406</v>
      </c>
      <c r="K59" t="s">
        <v>236</v>
      </c>
      <c r="L59" t="s">
        <v>239</v>
      </c>
      <c r="M59" t="s">
        <v>531</v>
      </c>
      <c r="N59" t="s">
        <v>399</v>
      </c>
      <c r="O59" t="s">
        <v>239</v>
      </c>
      <c r="P59" t="s">
        <v>49</v>
      </c>
      <c r="Q59" t="s">
        <v>275</v>
      </c>
      <c r="R59" s="64" t="s">
        <v>100</v>
      </c>
    </row>
    <row r="60" spans="1:18" ht="27" customHeight="1">
      <c r="A60" s="6">
        <v>59</v>
      </c>
      <c r="B60" t="s">
        <v>539</v>
      </c>
      <c r="C60" s="60">
        <v>45017</v>
      </c>
      <c r="D60" t="s">
        <v>296</v>
      </c>
      <c r="E60" s="58" t="s">
        <v>230</v>
      </c>
      <c r="F60" t="s">
        <v>540</v>
      </c>
      <c r="G60" t="s">
        <v>501</v>
      </c>
      <c r="H60" t="s">
        <v>386</v>
      </c>
      <c r="I60" t="s">
        <v>428</v>
      </c>
      <c r="J60" t="s">
        <v>341</v>
      </c>
      <c r="K60" t="s">
        <v>236</v>
      </c>
      <c r="L60" s="57" t="s">
        <v>239</v>
      </c>
      <c r="M60" t="s">
        <v>542</v>
      </c>
      <c r="N60" t="s">
        <v>260</v>
      </c>
      <c r="O60" t="s">
        <v>239</v>
      </c>
      <c r="P60" t="s">
        <v>49</v>
      </c>
      <c r="Q60" t="s">
        <v>275</v>
      </c>
      <c r="R60" s="64" t="s">
        <v>100</v>
      </c>
    </row>
    <row r="61" spans="1:18" ht="27" customHeight="1">
      <c r="A61" s="6">
        <v>60</v>
      </c>
      <c r="B61" t="s">
        <v>139</v>
      </c>
      <c r="C61" s="60">
        <v>45017</v>
      </c>
      <c r="D61" t="s">
        <v>73</v>
      </c>
      <c r="E61" s="58" t="s">
        <v>230</v>
      </c>
      <c r="F61" t="s">
        <v>32</v>
      </c>
      <c r="G61" t="s">
        <v>172</v>
      </c>
      <c r="H61" s="63" t="s">
        <v>112</v>
      </c>
      <c r="I61" t="s">
        <v>516</v>
      </c>
      <c r="J61" t="s">
        <v>544</v>
      </c>
      <c r="K61" t="s">
        <v>236</v>
      </c>
      <c r="L61" t="s">
        <v>545</v>
      </c>
      <c r="M61" t="s">
        <v>541</v>
      </c>
      <c r="N61" t="s">
        <v>260</v>
      </c>
      <c r="O61" t="s">
        <v>239</v>
      </c>
      <c r="P61" t="s">
        <v>49</v>
      </c>
      <c r="Q61" t="s">
        <v>240</v>
      </c>
      <c r="R61" s="64" t="s">
        <v>100</v>
      </c>
    </row>
    <row r="62" spans="1:18" ht="27" customHeight="1">
      <c r="A62" s="6">
        <v>61</v>
      </c>
      <c r="B62" t="s">
        <v>291</v>
      </c>
      <c r="C62" s="60">
        <v>45017</v>
      </c>
      <c r="D62" t="s">
        <v>286</v>
      </c>
      <c r="E62" s="58" t="s">
        <v>230</v>
      </c>
      <c r="F62" t="s">
        <v>32</v>
      </c>
      <c r="G62" t="s">
        <v>252</v>
      </c>
      <c r="H62" s="63" t="s">
        <v>546</v>
      </c>
      <c r="I62" t="s">
        <v>548</v>
      </c>
      <c r="J62" t="s">
        <v>334</v>
      </c>
      <c r="K62" t="s">
        <v>236</v>
      </c>
      <c r="L62" t="s">
        <v>239</v>
      </c>
      <c r="M62" t="s">
        <v>220</v>
      </c>
      <c r="N62" t="s">
        <v>260</v>
      </c>
      <c r="O62" t="s">
        <v>239</v>
      </c>
      <c r="P62" t="s">
        <v>436</v>
      </c>
      <c r="R62" s="64" t="s">
        <v>100</v>
      </c>
    </row>
    <row r="63" spans="1:18" ht="27" customHeight="1">
      <c r="A63" s="6">
        <v>62</v>
      </c>
      <c r="B63" t="s">
        <v>549</v>
      </c>
      <c r="C63" s="60">
        <v>45017</v>
      </c>
      <c r="D63" t="s">
        <v>124</v>
      </c>
      <c r="E63" s="58" t="s">
        <v>230</v>
      </c>
      <c r="F63" t="s">
        <v>32</v>
      </c>
      <c r="G63" t="s">
        <v>4</v>
      </c>
      <c r="H63" t="s">
        <v>445</v>
      </c>
      <c r="I63" t="s">
        <v>550</v>
      </c>
      <c r="J63" t="s">
        <v>368</v>
      </c>
      <c r="K63" t="s">
        <v>236</v>
      </c>
      <c r="L63" t="s">
        <v>178</v>
      </c>
      <c r="M63" t="s">
        <v>220</v>
      </c>
      <c r="N63" t="s">
        <v>260</v>
      </c>
      <c r="O63" t="s">
        <v>239</v>
      </c>
      <c r="P63" t="s">
        <v>49</v>
      </c>
      <c r="Q63" t="s">
        <v>492</v>
      </c>
      <c r="R63" s="64" t="s">
        <v>100</v>
      </c>
    </row>
    <row r="64" spans="1:18" ht="27" customHeight="1">
      <c r="A64" s="6">
        <v>63</v>
      </c>
      <c r="B64" t="s">
        <v>350</v>
      </c>
      <c r="C64" s="60">
        <v>45017</v>
      </c>
      <c r="D64" t="s">
        <v>530</v>
      </c>
      <c r="E64" s="58" t="s">
        <v>230</v>
      </c>
      <c r="F64" t="s">
        <v>32</v>
      </c>
      <c r="G64" t="s">
        <v>551</v>
      </c>
      <c r="H64" t="s">
        <v>113</v>
      </c>
      <c r="I64" t="s">
        <v>547</v>
      </c>
      <c r="J64" t="s">
        <v>532</v>
      </c>
      <c r="K64" t="s">
        <v>236</v>
      </c>
      <c r="L64" t="s">
        <v>239</v>
      </c>
      <c r="M64" t="s">
        <v>220</v>
      </c>
      <c r="N64" t="s">
        <v>260</v>
      </c>
      <c r="O64" t="s">
        <v>239</v>
      </c>
      <c r="P64" t="s">
        <v>49</v>
      </c>
      <c r="Q64" t="s">
        <v>275</v>
      </c>
      <c r="R64" s="64" t="s">
        <v>100</v>
      </c>
    </row>
    <row r="65" spans="1:18" ht="27" customHeight="1">
      <c r="A65" s="6">
        <v>64</v>
      </c>
      <c r="B65" t="s">
        <v>552</v>
      </c>
      <c r="C65" s="60">
        <v>45017</v>
      </c>
      <c r="D65" t="s">
        <v>553</v>
      </c>
      <c r="E65" s="58" t="s">
        <v>230</v>
      </c>
      <c r="F65" t="s">
        <v>32</v>
      </c>
      <c r="G65" t="s">
        <v>554</v>
      </c>
      <c r="H65" s="63" t="s">
        <v>555</v>
      </c>
      <c r="I65" t="s">
        <v>556</v>
      </c>
      <c r="J65" t="s">
        <v>557</v>
      </c>
      <c r="K65" t="s">
        <v>236</v>
      </c>
      <c r="L65" t="s">
        <v>239</v>
      </c>
      <c r="M65" t="s">
        <v>220</v>
      </c>
      <c r="N65" t="s">
        <v>260</v>
      </c>
      <c r="O65" t="s">
        <v>239</v>
      </c>
      <c r="P65" t="s">
        <v>49</v>
      </c>
      <c r="Q65" t="s">
        <v>492</v>
      </c>
      <c r="R65" s="64" t="s">
        <v>100</v>
      </c>
    </row>
    <row r="66" spans="1:18" ht="27" customHeight="1">
      <c r="A66" s="6">
        <v>65</v>
      </c>
      <c r="B66" t="s">
        <v>150</v>
      </c>
      <c r="C66" s="60">
        <v>45017</v>
      </c>
      <c r="D66" t="s">
        <v>559</v>
      </c>
      <c r="E66" s="58" t="s">
        <v>230</v>
      </c>
      <c r="F66" t="s">
        <v>22</v>
      </c>
      <c r="G66" t="s">
        <v>560</v>
      </c>
      <c r="H66" s="63" t="s">
        <v>561</v>
      </c>
      <c r="I66" t="s">
        <v>562</v>
      </c>
      <c r="J66" t="s">
        <v>563</v>
      </c>
      <c r="K66" t="s">
        <v>255</v>
      </c>
      <c r="L66" t="s">
        <v>239</v>
      </c>
      <c r="M66" t="s">
        <v>185</v>
      </c>
      <c r="N66" t="s">
        <v>564</v>
      </c>
      <c r="O66" t="s">
        <v>239</v>
      </c>
      <c r="P66" t="s">
        <v>49</v>
      </c>
      <c r="Q66" t="s">
        <v>240</v>
      </c>
      <c r="R66" s="64" t="s">
        <v>100</v>
      </c>
    </row>
    <row r="67" spans="1:18" ht="27" customHeight="1">
      <c r="A67" s="6">
        <v>66</v>
      </c>
      <c r="B67" t="s">
        <v>595</v>
      </c>
      <c r="C67" s="60">
        <v>45017</v>
      </c>
      <c r="D67" t="s">
        <v>597</v>
      </c>
      <c r="E67" s="58" t="s">
        <v>230</v>
      </c>
      <c r="F67" t="s">
        <v>599</v>
      </c>
      <c r="G67" t="s">
        <v>600</v>
      </c>
      <c r="H67" s="63" t="s">
        <v>592</v>
      </c>
      <c r="I67" t="s">
        <v>601</v>
      </c>
      <c r="J67" t="s">
        <v>602</v>
      </c>
      <c r="K67" t="s">
        <v>236</v>
      </c>
      <c r="L67" t="s">
        <v>603</v>
      </c>
      <c r="M67" t="s">
        <v>604</v>
      </c>
      <c r="N67" t="s">
        <v>260</v>
      </c>
      <c r="O67" s="63" t="s">
        <v>605</v>
      </c>
      <c r="P67" t="s">
        <v>49</v>
      </c>
      <c r="Q67" s="57" t="s">
        <v>275</v>
      </c>
      <c r="R67" s="64" t="s">
        <v>100</v>
      </c>
    </row>
    <row r="68" spans="1:18" ht="27" customHeight="1">
      <c r="A68" s="6">
        <v>67</v>
      </c>
      <c r="B68" t="s">
        <v>596</v>
      </c>
      <c r="C68" s="60">
        <v>45017</v>
      </c>
      <c r="D68" t="s">
        <v>606</v>
      </c>
      <c r="E68" s="58" t="s">
        <v>230</v>
      </c>
      <c r="F68" t="s">
        <v>598</v>
      </c>
      <c r="G68" t="s">
        <v>181</v>
      </c>
      <c r="H68" s="63" t="s">
        <v>592</v>
      </c>
      <c r="I68" t="s">
        <v>601</v>
      </c>
      <c r="J68" t="s">
        <v>453</v>
      </c>
      <c r="K68" t="s">
        <v>236</v>
      </c>
      <c r="L68" t="s">
        <v>239</v>
      </c>
      <c r="M68" t="s">
        <v>604</v>
      </c>
      <c r="N68" t="s">
        <v>260</v>
      </c>
      <c r="O68" t="s">
        <v>239</v>
      </c>
      <c r="P68" t="s">
        <v>49</v>
      </c>
      <c r="Q68" s="57" t="s">
        <v>240</v>
      </c>
      <c r="R68" s="64" t="s">
        <v>100</v>
      </c>
    </row>
    <row r="69" spans="1:18" ht="27" customHeight="1">
      <c r="A69" s="6">
        <v>68</v>
      </c>
      <c r="B69" t="s">
        <v>515</v>
      </c>
      <c r="C69" s="60">
        <v>45017</v>
      </c>
      <c r="D69" t="s">
        <v>511</v>
      </c>
      <c r="E69" s="58" t="s">
        <v>230</v>
      </c>
      <c r="F69" t="s">
        <v>443</v>
      </c>
      <c r="G69" t="s">
        <v>57</v>
      </c>
      <c r="H69" t="s">
        <v>62</v>
      </c>
      <c r="I69" t="s">
        <v>512</v>
      </c>
      <c r="J69" t="s">
        <v>513</v>
      </c>
      <c r="K69" t="s">
        <v>236</v>
      </c>
      <c r="L69" t="s">
        <v>385</v>
      </c>
      <c r="M69" t="s">
        <v>569</v>
      </c>
      <c r="N69" t="s">
        <v>260</v>
      </c>
      <c r="O69" t="s">
        <v>239</v>
      </c>
      <c r="P69" t="s">
        <v>49</v>
      </c>
      <c r="Q69" s="57" t="s">
        <v>240</v>
      </c>
      <c r="R69" s="64" t="s">
        <v>100</v>
      </c>
    </row>
    <row r="70" spans="1:18" ht="27" customHeight="1">
      <c r="A70" s="6">
        <v>69</v>
      </c>
      <c r="B70" t="s">
        <v>565</v>
      </c>
      <c r="C70" s="60">
        <v>45017</v>
      </c>
      <c r="D70" t="s">
        <v>566</v>
      </c>
      <c r="E70" s="58" t="s">
        <v>230</v>
      </c>
      <c r="F70" t="s">
        <v>567</v>
      </c>
      <c r="G70" t="s">
        <v>568</v>
      </c>
      <c r="H70" t="s">
        <v>518</v>
      </c>
      <c r="I70" t="s">
        <v>353</v>
      </c>
      <c r="J70" t="s">
        <v>259</v>
      </c>
      <c r="K70" t="s">
        <v>255</v>
      </c>
      <c r="L70" t="s">
        <v>239</v>
      </c>
      <c r="M70" t="s">
        <v>514</v>
      </c>
      <c r="N70" t="s">
        <v>571</v>
      </c>
      <c r="O70" t="s">
        <v>239</v>
      </c>
      <c r="P70" t="s">
        <v>49</v>
      </c>
      <c r="Q70" t="s">
        <v>492</v>
      </c>
      <c r="R70" s="64" t="s">
        <v>100</v>
      </c>
    </row>
    <row r="71" spans="1:18" ht="27" customHeight="1">
      <c r="A71" s="6">
        <v>70</v>
      </c>
      <c r="B71" t="s">
        <v>572</v>
      </c>
      <c r="C71" s="60">
        <v>45017</v>
      </c>
      <c r="D71" t="s">
        <v>135</v>
      </c>
      <c r="E71" s="58" t="s">
        <v>230</v>
      </c>
      <c r="F71" t="s">
        <v>567</v>
      </c>
      <c r="G71" t="s">
        <v>568</v>
      </c>
      <c r="H71" t="s">
        <v>573</v>
      </c>
      <c r="I71" t="s">
        <v>146</v>
      </c>
      <c r="J71" t="s">
        <v>259</v>
      </c>
      <c r="K71" t="s">
        <v>255</v>
      </c>
      <c r="L71" t="s">
        <v>239</v>
      </c>
      <c r="M71" t="s">
        <v>514</v>
      </c>
      <c r="N71" t="s">
        <v>571</v>
      </c>
      <c r="O71" t="s">
        <v>239</v>
      </c>
      <c r="P71" t="s">
        <v>49</v>
      </c>
      <c r="Q71" t="s">
        <v>275</v>
      </c>
      <c r="R71" s="64" t="s">
        <v>100</v>
      </c>
    </row>
    <row r="72" spans="1:18" ht="27" customHeight="1">
      <c r="A72" s="6">
        <v>71</v>
      </c>
      <c r="B72" t="s">
        <v>461</v>
      </c>
      <c r="C72" s="60">
        <v>45017</v>
      </c>
      <c r="D72" t="s">
        <v>438</v>
      </c>
      <c r="E72" s="58" t="s">
        <v>230</v>
      </c>
      <c r="F72" t="s">
        <v>193</v>
      </c>
      <c r="G72" t="s">
        <v>576</v>
      </c>
      <c r="H72" t="s">
        <v>109</v>
      </c>
      <c r="I72" t="s">
        <v>344</v>
      </c>
      <c r="J72" t="s">
        <v>341</v>
      </c>
      <c r="K72" t="s">
        <v>236</v>
      </c>
      <c r="L72" t="s">
        <v>577</v>
      </c>
      <c r="M72" t="s">
        <v>578</v>
      </c>
      <c r="N72" t="s">
        <v>30</v>
      </c>
      <c r="O72" t="s">
        <v>239</v>
      </c>
      <c r="P72" t="s">
        <v>49</v>
      </c>
      <c r="Q72" t="s">
        <v>240</v>
      </c>
      <c r="R72" s="64" t="s">
        <v>100</v>
      </c>
    </row>
    <row r="73" spans="1:18" ht="27" customHeight="1">
      <c r="A73" s="6">
        <v>72</v>
      </c>
      <c r="B73" t="s">
        <v>579</v>
      </c>
      <c r="C73" s="60">
        <v>45017</v>
      </c>
      <c r="D73" t="s">
        <v>580</v>
      </c>
      <c r="E73" s="58" t="s">
        <v>230</v>
      </c>
      <c r="F73" t="s">
        <v>193</v>
      </c>
      <c r="G73" t="s">
        <v>258</v>
      </c>
      <c r="H73" t="s">
        <v>482</v>
      </c>
      <c r="I73" t="s">
        <v>138</v>
      </c>
      <c r="J73" t="s">
        <v>581</v>
      </c>
      <c r="K73" t="s">
        <v>236</v>
      </c>
      <c r="L73" t="s">
        <v>239</v>
      </c>
      <c r="M73" t="s">
        <v>583</v>
      </c>
      <c r="N73" t="s">
        <v>30</v>
      </c>
      <c r="O73" t="s">
        <v>239</v>
      </c>
      <c r="P73" t="s">
        <v>49</v>
      </c>
      <c r="Q73" t="s">
        <v>275</v>
      </c>
      <c r="R73" s="64" t="s">
        <v>100</v>
      </c>
    </row>
    <row r="74" spans="1:18" ht="27" customHeight="1">
      <c r="A74" s="6">
        <v>73</v>
      </c>
      <c r="B74" t="s">
        <v>503</v>
      </c>
      <c r="C74" s="60">
        <v>45017</v>
      </c>
      <c r="D74" t="s">
        <v>225</v>
      </c>
      <c r="E74" s="58" t="s">
        <v>230</v>
      </c>
      <c r="F74" t="s">
        <v>193</v>
      </c>
      <c r="G74" t="s">
        <v>584</v>
      </c>
      <c r="H74" t="s">
        <v>585</v>
      </c>
      <c r="I74" t="s">
        <v>586</v>
      </c>
      <c r="J74" t="s">
        <v>36</v>
      </c>
      <c r="K74" t="s">
        <v>236</v>
      </c>
      <c r="L74" t="s">
        <v>239</v>
      </c>
      <c r="M74" t="s">
        <v>583</v>
      </c>
      <c r="N74" t="s">
        <v>30</v>
      </c>
      <c r="O74" t="s">
        <v>239</v>
      </c>
      <c r="P74" t="s">
        <v>49</v>
      </c>
      <c r="Q74" t="s">
        <v>275</v>
      </c>
      <c r="R74" s="64" t="s">
        <v>100</v>
      </c>
    </row>
    <row r="75" spans="1:18" ht="27" customHeight="1">
      <c r="A75" s="6">
        <v>74</v>
      </c>
      <c r="B75" t="s">
        <v>499</v>
      </c>
      <c r="C75" s="60">
        <v>45017</v>
      </c>
      <c r="D75" t="s">
        <v>137</v>
      </c>
      <c r="E75" s="58" t="s">
        <v>230</v>
      </c>
      <c r="F75" t="s">
        <v>193</v>
      </c>
      <c r="G75" t="s">
        <v>246</v>
      </c>
      <c r="H75" t="s">
        <v>297</v>
      </c>
      <c r="I75" t="s">
        <v>582</v>
      </c>
      <c r="J75" t="s">
        <v>587</v>
      </c>
      <c r="K75" t="s">
        <v>255</v>
      </c>
      <c r="L75" t="s">
        <v>239</v>
      </c>
      <c r="M75" t="s">
        <v>583</v>
      </c>
      <c r="N75" t="s">
        <v>30</v>
      </c>
      <c r="O75" t="s">
        <v>239</v>
      </c>
      <c r="P75" t="s">
        <v>49</v>
      </c>
      <c r="Q75" t="s">
        <v>492</v>
      </c>
      <c r="R75" s="64" t="s">
        <v>100</v>
      </c>
    </row>
    <row r="76" spans="1:18" ht="27" customHeight="1">
      <c r="A76" s="6">
        <v>75</v>
      </c>
      <c r="B76" t="s">
        <v>588</v>
      </c>
      <c r="C76" s="60">
        <v>45017</v>
      </c>
      <c r="D76" t="s">
        <v>33</v>
      </c>
      <c r="E76" s="58" t="s">
        <v>230</v>
      </c>
      <c r="F76" t="s">
        <v>193</v>
      </c>
      <c r="G76" t="s">
        <v>498</v>
      </c>
      <c r="H76" t="s">
        <v>158</v>
      </c>
      <c r="I76" t="s">
        <v>589</v>
      </c>
      <c r="J76" t="s">
        <v>407</v>
      </c>
      <c r="K76" t="s">
        <v>236</v>
      </c>
      <c r="L76" t="s">
        <v>239</v>
      </c>
      <c r="M76" t="s">
        <v>583</v>
      </c>
      <c r="N76" t="s">
        <v>30</v>
      </c>
      <c r="O76" t="s">
        <v>239</v>
      </c>
      <c r="P76" t="s">
        <v>49</v>
      </c>
      <c r="Q76" t="s">
        <v>492</v>
      </c>
      <c r="R76" s="64" t="s">
        <v>100</v>
      </c>
    </row>
    <row r="77" spans="1:18" ht="27" customHeight="1">
      <c r="A77" s="6">
        <v>76</v>
      </c>
      <c r="B77" t="s">
        <v>91</v>
      </c>
      <c r="C77" s="60">
        <v>45688</v>
      </c>
      <c r="D77" t="s">
        <v>305</v>
      </c>
      <c r="E77" s="58" t="s">
        <v>230</v>
      </c>
      <c r="F77" t="s">
        <v>591</v>
      </c>
      <c r="G77" t="s">
        <v>0</v>
      </c>
      <c r="H77" t="s">
        <v>527</v>
      </c>
      <c r="I77" t="s">
        <v>613</v>
      </c>
      <c r="J77" t="s">
        <v>437</v>
      </c>
      <c r="K77" t="s">
        <v>236</v>
      </c>
      <c r="L77" t="s">
        <v>239</v>
      </c>
      <c r="M77" t="s">
        <v>594</v>
      </c>
      <c r="N77" t="s">
        <v>260</v>
      </c>
      <c r="O77" t="s">
        <v>239</v>
      </c>
      <c r="P77" t="s">
        <v>436</v>
      </c>
      <c r="Q77" s="57" t="s">
        <v>614</v>
      </c>
      <c r="R77" s="64" t="s">
        <v>100</v>
      </c>
    </row>
    <row r="78" spans="1:18" ht="27" customHeight="1">
      <c r="A78" s="6">
        <v>77</v>
      </c>
      <c r="B78" t="s">
        <v>570</v>
      </c>
      <c r="C78" s="60">
        <v>45688</v>
      </c>
      <c r="D78" t="s">
        <v>463</v>
      </c>
      <c r="E78" s="58" t="s">
        <v>230</v>
      </c>
      <c r="F78" t="s">
        <v>591</v>
      </c>
      <c r="G78" t="s">
        <v>612</v>
      </c>
      <c r="H78" t="s">
        <v>527</v>
      </c>
      <c r="I78" t="s">
        <v>613</v>
      </c>
      <c r="J78" t="s">
        <v>615</v>
      </c>
      <c r="K78" t="s">
        <v>236</v>
      </c>
      <c r="L78" t="s">
        <v>239</v>
      </c>
      <c r="M78" t="s">
        <v>594</v>
      </c>
      <c r="N78" t="s">
        <v>260</v>
      </c>
      <c r="O78" t="s">
        <v>239</v>
      </c>
      <c r="P78" t="s">
        <v>49</v>
      </c>
      <c r="Q78" s="57" t="s">
        <v>614</v>
      </c>
      <c r="R78" s="64" t="s">
        <v>100</v>
      </c>
    </row>
    <row r="79" spans="1:18" ht="27" customHeight="1">
      <c r="A79" s="6">
        <v>78</v>
      </c>
      <c r="O79" t="s">
        <v>239</v>
      </c>
      <c r="R79" s="64" t="s">
        <v>100</v>
      </c>
    </row>
    <row r="80" spans="1:18" ht="27" customHeight="1">
      <c r="A80" s="6">
        <v>79</v>
      </c>
      <c r="O80" t="s">
        <v>239</v>
      </c>
      <c r="R80" s="64" t="s">
        <v>100</v>
      </c>
    </row>
    <row r="81" spans="1:18" ht="27" customHeight="1">
      <c r="A81" s="6">
        <v>80</v>
      </c>
      <c r="O81" t="s">
        <v>239</v>
      </c>
      <c r="R81" s="64" t="s">
        <v>100</v>
      </c>
    </row>
    <row r="82" spans="1:18" ht="27" customHeight="1">
      <c r="A82" s="6">
        <v>81</v>
      </c>
      <c r="O82" t="s">
        <v>239</v>
      </c>
      <c r="R82" s="64" t="s">
        <v>100</v>
      </c>
    </row>
    <row r="83" spans="1:18" ht="27" customHeight="1">
      <c r="A83" s="6">
        <v>82</v>
      </c>
      <c r="O83" t="s">
        <v>239</v>
      </c>
      <c r="R83" s="64" t="s">
        <v>100</v>
      </c>
    </row>
    <row r="84" spans="1:18" ht="27" customHeight="1">
      <c r="A84" s="6">
        <v>83</v>
      </c>
      <c r="O84" t="s">
        <v>239</v>
      </c>
      <c r="R84" s="64" t="s">
        <v>100</v>
      </c>
    </row>
    <row r="85" spans="1:18" ht="27" customHeight="1">
      <c r="A85" s="6">
        <v>84</v>
      </c>
      <c r="O85" t="s">
        <v>239</v>
      </c>
      <c r="R85" s="64" t="s">
        <v>100</v>
      </c>
    </row>
    <row r="86" spans="1:18" ht="27" customHeight="1">
      <c r="A86" s="6">
        <v>85</v>
      </c>
      <c r="O86" t="s">
        <v>239</v>
      </c>
    </row>
    <row r="87" spans="1:18" ht="27" customHeight="1">
      <c r="A87" s="6">
        <v>86</v>
      </c>
      <c r="O87" t="s">
        <v>239</v>
      </c>
    </row>
    <row r="88" spans="1:18" ht="27" customHeight="1">
      <c r="A88" s="6">
        <v>87</v>
      </c>
      <c r="O88" t="s">
        <v>239</v>
      </c>
    </row>
    <row r="89" spans="1:18" ht="27" customHeight="1">
      <c r="A89" s="6">
        <v>88</v>
      </c>
      <c r="O89" t="s">
        <v>239</v>
      </c>
    </row>
    <row r="90" spans="1:18" ht="27" customHeight="1">
      <c r="A90" s="6">
        <v>89</v>
      </c>
    </row>
    <row r="91" spans="1:18" ht="27" customHeight="1">
      <c r="A91" s="6">
        <v>90</v>
      </c>
    </row>
    <row r="92" spans="1:18" ht="27" customHeight="1">
      <c r="A92" s="6">
        <v>91</v>
      </c>
    </row>
    <row r="93" spans="1:18" ht="27" customHeight="1">
      <c r="A93" s="6">
        <v>92</v>
      </c>
    </row>
    <row r="94" spans="1:18" ht="27" customHeight="1">
      <c r="A94" s="6">
        <v>93</v>
      </c>
    </row>
    <row r="95" spans="1:18" ht="27" customHeight="1">
      <c r="A95" s="6">
        <v>94</v>
      </c>
    </row>
    <row r="96" spans="1:18" ht="27" customHeight="1">
      <c r="A96" s="6">
        <v>95</v>
      </c>
    </row>
    <row r="97" spans="1:1" ht="27" customHeight="1">
      <c r="A97" s="6">
        <v>96</v>
      </c>
    </row>
    <row r="98" spans="1:1" ht="27" customHeight="1">
      <c r="A98" s="6">
        <v>97</v>
      </c>
    </row>
    <row r="99" spans="1:1" ht="27" customHeight="1">
      <c r="A99" s="6">
        <v>98</v>
      </c>
    </row>
    <row r="100" spans="1:1" ht="27" customHeight="1">
      <c r="A100" s="6">
        <v>99</v>
      </c>
    </row>
    <row r="101" spans="1:1" ht="27" customHeight="1">
      <c r="A101" s="6">
        <v>100</v>
      </c>
    </row>
    <row r="102" spans="1:1" ht="27" customHeight="1">
      <c r="A102" s="6">
        <v>101</v>
      </c>
    </row>
  </sheetData>
  <sheetProtection password="CB91" sheet="1" objects="1" scenarios="1"/>
  <autoFilter ref="A1:R102"/>
  <phoneticPr fontId="2"/>
  <pageMargins left="0.7" right="0.7" top="0.75" bottom="0.75" header="0.3" footer="0.3"/>
  <pageSetup paperSize="9" fitToWidth="1" fitToHeight="1" orientation="portrait" usePrinterDefaults="1" r:id="rId1"/>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G33"/>
  <sheetViews>
    <sheetView workbookViewId="0">
      <selection activeCell="B6" sqref="B6"/>
    </sheetView>
  </sheetViews>
  <sheetFormatPr defaultRowHeight="13.5"/>
  <cols>
    <col min="1" max="1" width="25" style="65" bestFit="1" customWidth="1"/>
    <col min="2" max="2" width="33.875" style="65" bestFit="1" customWidth="1"/>
    <col min="3" max="3" width="9.5" style="65" bestFit="1" customWidth="1"/>
    <col min="4" max="7" width="11.375" style="66" customWidth="1"/>
    <col min="8" max="16384" width="9" style="65" customWidth="1"/>
  </cols>
  <sheetData>
    <row r="1" spans="1:7" ht="14.25">
      <c r="A1" s="67" t="s">
        <v>128</v>
      </c>
      <c r="C1" s="67"/>
    </row>
    <row r="3" spans="1:7" ht="16.5" customHeight="1">
      <c r="A3" s="68" t="s">
        <v>9</v>
      </c>
      <c r="B3" s="74" t="s">
        <v>129</v>
      </c>
      <c r="C3" s="74" t="s">
        <v>130</v>
      </c>
      <c r="D3" s="82" t="s">
        <v>85</v>
      </c>
      <c r="E3" s="87" t="s">
        <v>110</v>
      </c>
      <c r="F3" s="92"/>
      <c r="G3" s="97"/>
    </row>
    <row r="4" spans="1:7" ht="16.5" customHeight="1">
      <c r="A4" s="69"/>
      <c r="B4" s="75"/>
      <c r="C4" s="75"/>
      <c r="D4" s="83"/>
      <c r="E4" s="88" t="s">
        <v>132</v>
      </c>
      <c r="F4" s="93" t="s">
        <v>134</v>
      </c>
      <c r="G4" s="93" t="s">
        <v>136</v>
      </c>
    </row>
    <row r="5" spans="1:7" ht="18.75" customHeight="1">
      <c r="A5" s="70" t="s">
        <v>98</v>
      </c>
      <c r="B5" s="76" t="s">
        <v>140</v>
      </c>
      <c r="C5" s="79" t="s">
        <v>143</v>
      </c>
      <c r="D5" s="84">
        <f t="shared" ref="D5:D32" si="0">E5+F5</f>
        <v>1</v>
      </c>
      <c r="E5" s="89">
        <v>1</v>
      </c>
      <c r="F5" s="94">
        <v>0</v>
      </c>
      <c r="G5" s="94">
        <v>0</v>
      </c>
    </row>
    <row r="6" spans="1:7" ht="18.75" customHeight="1">
      <c r="A6" s="71"/>
      <c r="B6" s="76" t="s">
        <v>144</v>
      </c>
      <c r="C6" s="79" t="s">
        <v>147</v>
      </c>
      <c r="D6" s="84">
        <f t="shared" si="0"/>
        <v>0</v>
      </c>
      <c r="E6" s="89">
        <v>0</v>
      </c>
      <c r="F6" s="94">
        <v>0</v>
      </c>
      <c r="G6" s="94">
        <v>0</v>
      </c>
    </row>
    <row r="7" spans="1:7" ht="18.75" customHeight="1">
      <c r="A7" s="71"/>
      <c r="B7" s="76" t="s">
        <v>148</v>
      </c>
      <c r="C7" s="79" t="s">
        <v>149</v>
      </c>
      <c r="D7" s="84">
        <f t="shared" si="0"/>
        <v>3</v>
      </c>
      <c r="E7" s="89">
        <v>3</v>
      </c>
      <c r="F7" s="94">
        <v>0</v>
      </c>
      <c r="G7" s="94">
        <v>0</v>
      </c>
    </row>
    <row r="8" spans="1:7" ht="18.75" customHeight="1">
      <c r="A8" s="71"/>
      <c r="B8" s="76" t="s">
        <v>121</v>
      </c>
      <c r="C8" s="79" t="s">
        <v>153</v>
      </c>
      <c r="D8" s="84">
        <f t="shared" si="0"/>
        <v>1</v>
      </c>
      <c r="E8" s="89">
        <v>1</v>
      </c>
      <c r="F8" s="94">
        <v>0</v>
      </c>
      <c r="G8" s="94">
        <v>0</v>
      </c>
    </row>
    <row r="9" spans="1:7" ht="18.75" customHeight="1">
      <c r="A9" s="71"/>
      <c r="B9" s="76" t="s">
        <v>155</v>
      </c>
      <c r="C9" s="79" t="s">
        <v>157</v>
      </c>
      <c r="D9" s="84">
        <f t="shared" si="0"/>
        <v>10</v>
      </c>
      <c r="E9" s="89">
        <v>10</v>
      </c>
      <c r="F9" s="94">
        <v>0</v>
      </c>
      <c r="G9" s="94">
        <v>0</v>
      </c>
    </row>
    <row r="10" spans="1:7" ht="18.75" customHeight="1">
      <c r="A10" s="71"/>
      <c r="B10" s="76" t="s">
        <v>13</v>
      </c>
      <c r="C10" s="79" t="s">
        <v>159</v>
      </c>
      <c r="D10" s="84">
        <f t="shared" si="0"/>
        <v>8</v>
      </c>
      <c r="E10" s="89">
        <v>8</v>
      </c>
      <c r="F10" s="94">
        <v>0</v>
      </c>
      <c r="G10" s="94">
        <v>0</v>
      </c>
    </row>
    <row r="11" spans="1:7" ht="18.75" customHeight="1">
      <c r="A11" s="71"/>
      <c r="B11" s="76" t="s">
        <v>626</v>
      </c>
      <c r="C11" s="79" t="s">
        <v>40</v>
      </c>
      <c r="D11" s="84">
        <f t="shared" si="0"/>
        <v>4</v>
      </c>
      <c r="E11" s="89">
        <v>4</v>
      </c>
      <c r="F11" s="94">
        <v>0</v>
      </c>
      <c r="G11" s="94">
        <v>0</v>
      </c>
    </row>
    <row r="12" spans="1:7" ht="18.75" customHeight="1">
      <c r="A12" s="71"/>
      <c r="B12" s="76" t="s">
        <v>620</v>
      </c>
      <c r="C12" s="79" t="s">
        <v>161</v>
      </c>
      <c r="D12" s="84">
        <f t="shared" si="0"/>
        <v>3</v>
      </c>
      <c r="E12" s="89">
        <v>3</v>
      </c>
      <c r="F12" s="94">
        <v>0</v>
      </c>
      <c r="G12" s="94">
        <v>0</v>
      </c>
    </row>
    <row r="13" spans="1:7" ht="18.75" customHeight="1">
      <c r="A13" s="71"/>
      <c r="B13" s="76" t="s">
        <v>160</v>
      </c>
      <c r="C13" s="79" t="s">
        <v>167</v>
      </c>
      <c r="D13" s="84">
        <f t="shared" si="0"/>
        <v>9</v>
      </c>
      <c r="E13" s="89">
        <v>9</v>
      </c>
      <c r="F13" s="94">
        <v>0</v>
      </c>
      <c r="G13" s="94">
        <v>0</v>
      </c>
    </row>
    <row r="14" spans="1:7" ht="18.75" customHeight="1">
      <c r="A14" s="71"/>
      <c r="B14" s="76" t="s">
        <v>390</v>
      </c>
      <c r="C14" s="79" t="s">
        <v>169</v>
      </c>
      <c r="D14" s="84">
        <f t="shared" si="0"/>
        <v>7</v>
      </c>
      <c r="E14" s="89">
        <v>7</v>
      </c>
      <c r="F14" s="94">
        <v>0</v>
      </c>
      <c r="G14" s="94">
        <v>0</v>
      </c>
    </row>
    <row r="15" spans="1:7" ht="18.75" customHeight="1">
      <c r="A15" s="71"/>
      <c r="B15" s="76" t="s">
        <v>122</v>
      </c>
      <c r="C15" s="79" t="s">
        <v>173</v>
      </c>
      <c r="D15" s="84">
        <f t="shared" si="0"/>
        <v>1</v>
      </c>
      <c r="E15" s="89">
        <v>1</v>
      </c>
      <c r="F15" s="94">
        <v>0</v>
      </c>
      <c r="G15" s="94">
        <v>0</v>
      </c>
    </row>
    <row r="16" spans="1:7" ht="18.75" customHeight="1">
      <c r="A16" s="71"/>
      <c r="B16" s="76" t="s">
        <v>171</v>
      </c>
      <c r="C16" s="79" t="s">
        <v>174</v>
      </c>
      <c r="D16" s="84">
        <f t="shared" si="0"/>
        <v>5</v>
      </c>
      <c r="E16" s="89">
        <v>5</v>
      </c>
      <c r="F16" s="94">
        <v>0</v>
      </c>
      <c r="G16" s="94">
        <v>0</v>
      </c>
    </row>
    <row r="17" spans="1:7" ht="18.75" customHeight="1">
      <c r="A17" s="71"/>
      <c r="B17" s="76" t="s">
        <v>141</v>
      </c>
      <c r="C17" s="79" t="s">
        <v>177</v>
      </c>
      <c r="D17" s="84">
        <f t="shared" si="0"/>
        <v>0</v>
      </c>
      <c r="E17" s="89">
        <v>0</v>
      </c>
      <c r="F17" s="94">
        <v>0</v>
      </c>
      <c r="G17" s="94">
        <v>0</v>
      </c>
    </row>
    <row r="18" spans="1:7" ht="18.75" customHeight="1">
      <c r="A18" s="71"/>
      <c r="B18" s="76" t="s">
        <v>176</v>
      </c>
      <c r="C18" s="79" t="s">
        <v>14</v>
      </c>
      <c r="D18" s="84">
        <f t="shared" si="0"/>
        <v>1</v>
      </c>
      <c r="E18" s="89">
        <v>1</v>
      </c>
      <c r="F18" s="94">
        <v>0</v>
      </c>
      <c r="G18" s="94">
        <v>0</v>
      </c>
    </row>
    <row r="19" spans="1:7" ht="18.75" customHeight="1">
      <c r="A19" s="71"/>
      <c r="B19" s="76" t="s">
        <v>180</v>
      </c>
      <c r="C19" s="79" t="s">
        <v>183</v>
      </c>
      <c r="D19" s="84">
        <f t="shared" si="0"/>
        <v>3</v>
      </c>
      <c r="E19" s="89">
        <v>3</v>
      </c>
      <c r="F19" s="94">
        <v>0</v>
      </c>
      <c r="G19" s="94">
        <v>0</v>
      </c>
    </row>
    <row r="20" spans="1:7" ht="18.75" customHeight="1">
      <c r="A20" s="71"/>
      <c r="B20" s="76" t="s">
        <v>123</v>
      </c>
      <c r="C20" s="79" t="s">
        <v>184</v>
      </c>
      <c r="D20" s="84">
        <f t="shared" si="0"/>
        <v>4</v>
      </c>
      <c r="E20" s="89">
        <v>4</v>
      </c>
      <c r="F20" s="94">
        <v>0</v>
      </c>
      <c r="G20" s="94">
        <v>0</v>
      </c>
    </row>
    <row r="21" spans="1:7" ht="18.75" customHeight="1">
      <c r="A21" s="71"/>
      <c r="B21" s="76" t="s">
        <v>125</v>
      </c>
      <c r="C21" s="79" t="s">
        <v>190</v>
      </c>
      <c r="D21" s="84">
        <f t="shared" si="0"/>
        <v>1</v>
      </c>
      <c r="E21" s="89">
        <v>1</v>
      </c>
      <c r="F21" s="94">
        <v>0</v>
      </c>
      <c r="G21" s="94">
        <v>0</v>
      </c>
    </row>
    <row r="22" spans="1:7" ht="18.75" customHeight="1">
      <c r="A22" s="70" t="s">
        <v>186</v>
      </c>
      <c r="B22" s="76" t="s">
        <v>189</v>
      </c>
      <c r="C22" s="79" t="s">
        <v>133</v>
      </c>
      <c r="D22" s="84">
        <f t="shared" si="0"/>
        <v>0</v>
      </c>
      <c r="E22" s="89">
        <v>0</v>
      </c>
      <c r="F22" s="94">
        <v>0</v>
      </c>
      <c r="G22" s="94">
        <v>0</v>
      </c>
    </row>
    <row r="23" spans="1:7" ht="18.75" customHeight="1">
      <c r="A23" s="70" t="s">
        <v>195</v>
      </c>
      <c r="B23" s="76" t="s">
        <v>198</v>
      </c>
      <c r="C23" s="79" t="s">
        <v>201</v>
      </c>
      <c r="D23" s="84">
        <f t="shared" si="0"/>
        <v>5</v>
      </c>
      <c r="E23" s="89">
        <v>5</v>
      </c>
      <c r="F23" s="94">
        <v>0</v>
      </c>
      <c r="G23" s="94">
        <v>0</v>
      </c>
    </row>
    <row r="24" spans="1:7" ht="18.75" customHeight="1">
      <c r="A24" s="71"/>
      <c r="B24" s="76" t="s">
        <v>200</v>
      </c>
      <c r="C24" s="79" t="s">
        <v>203</v>
      </c>
      <c r="D24" s="84">
        <f t="shared" si="0"/>
        <v>0</v>
      </c>
      <c r="E24" s="89">
        <v>0</v>
      </c>
      <c r="F24" s="94">
        <v>0</v>
      </c>
      <c r="G24" s="94">
        <v>0</v>
      </c>
    </row>
    <row r="25" spans="1:7" ht="18.75" customHeight="1">
      <c r="A25" s="71"/>
      <c r="B25" s="76" t="s">
        <v>46</v>
      </c>
      <c r="C25" s="79" t="s">
        <v>204</v>
      </c>
      <c r="D25" s="84">
        <f t="shared" si="0"/>
        <v>0</v>
      </c>
      <c r="E25" s="89">
        <v>0</v>
      </c>
      <c r="F25" s="94">
        <v>0</v>
      </c>
      <c r="G25" s="94">
        <v>0</v>
      </c>
    </row>
    <row r="26" spans="1:7" ht="18.75" customHeight="1">
      <c r="A26" s="71"/>
      <c r="B26" s="76" t="s">
        <v>126</v>
      </c>
      <c r="C26" s="79" t="s">
        <v>209</v>
      </c>
      <c r="D26" s="84">
        <f t="shared" si="0"/>
        <v>1</v>
      </c>
      <c r="E26" s="89">
        <v>1</v>
      </c>
      <c r="F26" s="94">
        <v>0</v>
      </c>
      <c r="G26" s="94">
        <v>0</v>
      </c>
    </row>
    <row r="27" spans="1:7" ht="18.75" customHeight="1">
      <c r="A27" s="70" t="s">
        <v>206</v>
      </c>
      <c r="B27" s="76" t="s">
        <v>208</v>
      </c>
      <c r="C27" s="79" t="s">
        <v>45</v>
      </c>
      <c r="D27" s="84">
        <f t="shared" si="0"/>
        <v>2</v>
      </c>
      <c r="E27" s="89">
        <v>2</v>
      </c>
      <c r="F27" s="94">
        <v>0</v>
      </c>
      <c r="G27" s="94">
        <v>0</v>
      </c>
    </row>
    <row r="28" spans="1:7" ht="18.75" customHeight="1">
      <c r="A28" s="70" t="s">
        <v>211</v>
      </c>
      <c r="B28" s="76"/>
      <c r="C28" s="79" t="s">
        <v>215</v>
      </c>
      <c r="D28" s="84">
        <f t="shared" si="0"/>
        <v>0</v>
      </c>
      <c r="E28" s="89">
        <v>0</v>
      </c>
      <c r="F28" s="94">
        <v>0</v>
      </c>
      <c r="G28" s="94">
        <v>0</v>
      </c>
    </row>
    <row r="29" spans="1:7" ht="18.75" customHeight="1">
      <c r="A29" s="70" t="s">
        <v>212</v>
      </c>
      <c r="B29" s="76" t="s">
        <v>214</v>
      </c>
      <c r="C29" s="79" t="s">
        <v>217</v>
      </c>
      <c r="D29" s="84">
        <f t="shared" si="0"/>
        <v>1</v>
      </c>
      <c r="E29" s="89">
        <v>1</v>
      </c>
      <c r="F29" s="94">
        <v>0</v>
      </c>
      <c r="G29" s="94">
        <v>0</v>
      </c>
    </row>
    <row r="30" spans="1:7" ht="18.75" customHeight="1">
      <c r="A30" s="70" t="s">
        <v>216</v>
      </c>
      <c r="B30" s="76"/>
      <c r="C30" s="79" t="s">
        <v>221</v>
      </c>
      <c r="D30" s="84">
        <f t="shared" si="0"/>
        <v>0</v>
      </c>
      <c r="E30" s="89">
        <v>0</v>
      </c>
      <c r="F30" s="94">
        <v>0</v>
      </c>
      <c r="G30" s="94">
        <v>0</v>
      </c>
    </row>
    <row r="31" spans="1:7" ht="18.75" customHeight="1">
      <c r="A31" s="70" t="s">
        <v>218</v>
      </c>
      <c r="B31" s="76" t="s">
        <v>219</v>
      </c>
      <c r="C31" s="79" t="s">
        <v>142</v>
      </c>
      <c r="D31" s="84">
        <f t="shared" si="0"/>
        <v>2</v>
      </c>
      <c r="E31" s="89">
        <v>2</v>
      </c>
      <c r="F31" s="94">
        <v>0</v>
      </c>
      <c r="G31" s="94">
        <v>0</v>
      </c>
    </row>
    <row r="32" spans="1:7" ht="18.75" customHeight="1">
      <c r="A32" s="72"/>
      <c r="B32" s="77" t="s">
        <v>77</v>
      </c>
      <c r="C32" s="80" t="s">
        <v>627</v>
      </c>
      <c r="D32" s="85">
        <f t="shared" si="0"/>
        <v>5</v>
      </c>
      <c r="E32" s="90">
        <v>5</v>
      </c>
      <c r="F32" s="95">
        <v>0</v>
      </c>
      <c r="G32" s="95">
        <v>0</v>
      </c>
    </row>
    <row r="33" spans="1:7" ht="24" customHeight="1">
      <c r="A33" s="73"/>
      <c r="B33" s="78" t="s">
        <v>107</v>
      </c>
      <c r="C33" s="81"/>
      <c r="D33" s="86">
        <f>SUM(D5:D32)</f>
        <v>77</v>
      </c>
      <c r="E33" s="91">
        <f>SUM(E5:E32)</f>
        <v>77</v>
      </c>
      <c r="F33" s="96">
        <f>SUM(F5:F32)</f>
        <v>0</v>
      </c>
      <c r="G33" s="96">
        <f>SUM(G5:G32)</f>
        <v>0</v>
      </c>
    </row>
  </sheetData>
  <sheetProtection password="CB91" sheet="1" objects="1" scenarios="1"/>
  <mergeCells count="8">
    <mergeCell ref="E3:G3"/>
    <mergeCell ref="A3:A4"/>
    <mergeCell ref="B3:B4"/>
    <mergeCell ref="C3:C4"/>
    <mergeCell ref="D3:D4"/>
    <mergeCell ref="A23:A26"/>
    <mergeCell ref="A31:A32"/>
    <mergeCell ref="A5:A21"/>
  </mergeCells>
  <phoneticPr fontId="2"/>
  <pageMargins left="0.70866141732283472" right="0.70866141732283472" top="0.74803149606299213" bottom="0.74803149606299213" header="0.31496062992125984" footer="0.31496062992125984"/>
  <pageSetup paperSize="9" scale="78" fitToWidth="1" fitToHeight="1" orientation="portrait"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2"/>
  <dimension ref="A1:B24"/>
  <sheetViews>
    <sheetView topLeftCell="A2" workbookViewId="0">
      <selection activeCell="B2" sqref="B2"/>
    </sheetView>
  </sheetViews>
  <sheetFormatPr defaultRowHeight="13.5"/>
  <cols>
    <col min="2" max="2" width="28.75" style="98" bestFit="1" customWidth="1"/>
  </cols>
  <sheetData>
    <row r="1" spans="1:2" ht="16.5" customHeight="1">
      <c r="A1" s="99" t="s">
        <v>44</v>
      </c>
      <c r="B1" s="102" t="s">
        <v>16</v>
      </c>
    </row>
    <row r="2" spans="1:2" ht="16.5" customHeight="1">
      <c r="A2" s="100">
        <v>1</v>
      </c>
      <c r="B2" s="100" t="s">
        <v>50</v>
      </c>
    </row>
    <row r="3" spans="1:2" ht="16.5" customHeight="1">
      <c r="A3" s="101">
        <v>2</v>
      </c>
      <c r="B3" s="101" t="s">
        <v>52</v>
      </c>
    </row>
    <row r="4" spans="1:2" ht="16.5" customHeight="1">
      <c r="A4" s="100">
        <v>3</v>
      </c>
      <c r="B4" s="101" t="s">
        <v>54</v>
      </c>
    </row>
    <row r="5" spans="1:2" ht="16.5" customHeight="1">
      <c r="A5" s="101">
        <v>4</v>
      </c>
      <c r="B5" s="101" t="s">
        <v>55</v>
      </c>
    </row>
    <row r="6" spans="1:2" ht="16.5" customHeight="1">
      <c r="A6" s="100">
        <v>5</v>
      </c>
      <c r="B6" s="101" t="s">
        <v>41</v>
      </c>
    </row>
    <row r="7" spans="1:2" ht="16.5" customHeight="1">
      <c r="A7" s="101">
        <v>6</v>
      </c>
      <c r="B7" s="101" t="s">
        <v>51</v>
      </c>
    </row>
    <row r="8" spans="1:2" ht="16.5" customHeight="1">
      <c r="A8" s="100">
        <v>7</v>
      </c>
      <c r="B8" s="100" t="s">
        <v>20</v>
      </c>
    </row>
    <row r="9" spans="1:2" ht="16.5" customHeight="1">
      <c r="A9" s="101">
        <v>8</v>
      </c>
      <c r="B9" s="101" t="s">
        <v>59</v>
      </c>
    </row>
    <row r="10" spans="1:2" ht="16.5" customHeight="1">
      <c r="A10" s="100">
        <v>9</v>
      </c>
      <c r="B10" s="101" t="s">
        <v>65</v>
      </c>
    </row>
    <row r="11" spans="1:2" ht="16.5" customHeight="1">
      <c r="A11" s="101">
        <v>10</v>
      </c>
      <c r="B11" s="101" t="s">
        <v>70</v>
      </c>
    </row>
    <row r="12" spans="1:2" ht="16.5" customHeight="1">
      <c r="A12" s="100">
        <v>11</v>
      </c>
      <c r="B12" s="101" t="s">
        <v>19</v>
      </c>
    </row>
    <row r="13" spans="1:2" ht="16.5" customHeight="1">
      <c r="A13" s="101">
        <v>12</v>
      </c>
      <c r="B13" s="101" t="s">
        <v>71</v>
      </c>
    </row>
    <row r="14" spans="1:2" ht="16.5" customHeight="1">
      <c r="A14" s="100">
        <v>13</v>
      </c>
      <c r="B14" s="101" t="s">
        <v>78</v>
      </c>
    </row>
    <row r="15" spans="1:2" ht="16.5" customHeight="1">
      <c r="A15" s="101">
        <v>14</v>
      </c>
      <c r="B15" s="100" t="s">
        <v>79</v>
      </c>
    </row>
    <row r="16" spans="1:2" ht="16.5" customHeight="1">
      <c r="A16" s="100">
        <v>15</v>
      </c>
      <c r="B16" s="101" t="s">
        <v>80</v>
      </c>
    </row>
    <row r="17" spans="1:2" ht="16.5" customHeight="1">
      <c r="A17" s="101">
        <v>16</v>
      </c>
      <c r="B17" s="100" t="s">
        <v>25</v>
      </c>
    </row>
    <row r="18" spans="1:2" ht="16.5" customHeight="1">
      <c r="A18" s="100">
        <v>17</v>
      </c>
      <c r="B18" s="101" t="s">
        <v>7</v>
      </c>
    </row>
    <row r="19" spans="1:2" ht="16.5" customHeight="1">
      <c r="A19" s="101">
        <v>18</v>
      </c>
      <c r="B19" s="100" t="s">
        <v>17</v>
      </c>
    </row>
    <row r="20" spans="1:2" ht="16.5" customHeight="1">
      <c r="A20" s="100">
        <v>19</v>
      </c>
      <c r="B20" s="100" t="s">
        <v>28</v>
      </c>
    </row>
    <row r="21" spans="1:2" ht="16.5" customHeight="1">
      <c r="A21" s="101">
        <v>20</v>
      </c>
      <c r="B21" s="101" t="s">
        <v>32</v>
      </c>
    </row>
    <row r="22" spans="1:2" ht="16.5" customHeight="1">
      <c r="A22" s="100">
        <v>21</v>
      </c>
      <c r="B22" s="101" t="s">
        <v>34</v>
      </c>
    </row>
    <row r="23" spans="1:2" ht="16.5" customHeight="1">
      <c r="A23" s="101">
        <v>22</v>
      </c>
      <c r="B23" s="101" t="s">
        <v>22</v>
      </c>
    </row>
    <row r="24" spans="1:2" ht="16.5" customHeight="1">
      <c r="A24" s="100">
        <v>23</v>
      </c>
      <c r="B24" s="100" t="s">
        <v>38</v>
      </c>
    </row>
  </sheetData>
  <phoneticPr fontId="2"/>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個人ファイル簿一覧</vt:lpstr>
      <vt:lpstr>個人情報ファイル簿</vt:lpstr>
      <vt:lpstr>データ</vt:lpstr>
      <vt:lpstr>所属単位の保有個人情報ファイル数</vt:lpstr>
      <vt:lpstr>所属No.</vt:lpstr>
    </vt:vector>
  </TitlesOfParts>
  <Company>蟹江町役場</Company>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蟹江町役場</dc:creator>
  <cp:lastModifiedBy>中村 廉</cp:lastModifiedBy>
  <cp:lastPrinted>2025-01-29T04:36:15Z</cp:lastPrinted>
  <dcterms:created xsi:type="dcterms:W3CDTF">2017-12-26T06:21:50Z</dcterms:created>
  <dcterms:modified xsi:type="dcterms:W3CDTF">2026-08-17T03:56:43Z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2026-08-17T03:56:43Z</vt:filetime>
  </property>
</Properties>
</file>