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AM35" i="9"/>
  <c r="CO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BE34" i="9" l="1"/>
  <c r="BW34" i="9" s="1"/>
  <c r="BW35" i="9" s="1"/>
  <c r="BW36" i="9" s="1"/>
  <c r="BW37" i="9" s="1"/>
  <c r="BW38" i="9" s="1"/>
  <c r="BW39" i="9" s="1"/>
  <c r="BW40" i="9" s="1"/>
  <c r="BW41" i="9" s="1"/>
</calcChain>
</file>

<file path=xl/sharedStrings.xml><?xml version="1.0" encoding="utf-8"?>
<sst xmlns="http://schemas.openxmlformats.org/spreadsheetml/2006/main" count="1034" uniqueCount="541">
  <si>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</si>
  <si>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</si>
  <si>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</si>
  <si>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</si>
  <si>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</si>
  <si>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</si>
  <si>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</si>
  <si>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</si>
  <si>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</si>
  <si>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</si>
  <si>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</si>
  <si>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</si>
  <si>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</si>
  <si>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</si>
  <si>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</si>
  <si>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</si>
  <si>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</si>
  <si>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</si>
  <si>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</si>
  <si>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</si>
  <si>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</si>
  <si>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</si>
  <si>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</si>
  <si>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</si>
  <si>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</si>
  <si>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</si>
  <si>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</si>
  <si>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</si>
  <si>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</si>
  <si>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</si>
  <si>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</si>
  <si>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</si>
  <si>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</si>
  <si>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</si>
  <si>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</si>
  <si>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</si>
  <si>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</si>
  <si>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</si>
  <si>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</si>
  <si>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</si>
  <si>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</si>
  <si>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</si>
  <si>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</si>
  <si>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</si>
  <si>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</si>
  <si>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</si>
  <si>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</si>
  <si>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</si>
  <si>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</si>
  <si>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</si>
  <si>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</si>
  <si>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</si>
  <si>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</si>
  <si>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</si>
  <si>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</si>
  <si>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</si>
  <si>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</si>
  <si>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</si>
  <si>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</si>
  <si>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</si>
  <si>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</si>
  <si>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</si>
  <si>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</si>
  <si>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</si>
  <si>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</si>
  <si>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</si>
  <si>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</si>
  <si>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</si>
  <si>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</si>
  <si>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</si>
  <si>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</si>
  <si>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</si>
  <si>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</si>
  <si>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</si>
  <si>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</si>
  <si>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</si>
  <si>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</si>
  <si>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</si>
  <si>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</si>
  <si>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</si>
  <si>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</si>
  <si>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蟹江町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</si>
  <si>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</si>
  <si>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</si>
  <si>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</si>
  <si>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</si>
  <si>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</si>
  <si>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</si>
  <si>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</si>
  <si>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</si>
  <si>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</si>
  <si>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</si>
  <si>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</si>
  <si>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</si>
  <si>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</si>
  <si>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</si>
  <si>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</si>
  <si>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</si>
  <si>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</si>
  <si>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</si>
  <si>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</si>
  <si>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</si>
  <si>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</si>
  <si>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</si>
  <si>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</si>
  <si>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</si>
  <si>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</si>
  <si>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</si>
  <si>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</si>
  <si>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</si>
  <si>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</si>
  <si>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</si>
  <si>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</si>
  <si>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</si>
  <si>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</si>
  <si>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</si>
  <si>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</si>
  <si>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</si>
  <si>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</si>
  <si>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</si>
  <si>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</si>
  <si>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</si>
  <si>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</si>
  <si>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</si>
  <si>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</si>
  <si>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</si>
  <si>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</si>
  <si>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</si>
  <si>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</si>
  <si>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</si>
  <si>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</si>
  <si>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</si>
  <si>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</si>
  <si>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</si>
  <si>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</si>
  <si>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</si>
  <si>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</si>
  <si>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</si>
  <si>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</si>
  <si>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</si>
  <si>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</si>
  <si>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</si>
  <si>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</si>
  <si>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</si>
  <si>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</si>
  <si>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</si>
  <si>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</si>
  <si>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</si>
  <si>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</si>
  <si>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</si>
  <si>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</si>
  <si>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</si>
  <si>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</si>
  <si>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</si>
  <si>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</si>
  <si>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</si>
  <si>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</si>
  <si>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</si>
  <si>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</si>
  <si>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</si>
  <si>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</si>
  <si>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</si>
  <si>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</si>
  <si>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</si>
  <si>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</si>
  <si>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</si>
  <si>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</si>
  <si>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</si>
  <si>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</si>
  <si>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</si>
  <si>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</si>
  <si>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</si>
  <si>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</si>
  <si>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</si>
  <si>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</si>
  <si>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</si>
  <si>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</si>
  <si>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</si>
  <si>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</si>
  <si>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</si>
  <si>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</si>
  <si>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</si>
  <si>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</si>
  <si>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</si>
  <si>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</si>
  <si>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</si>
  <si>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</si>
  <si>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</si>
  <si>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</si>
  <si>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</si>
  <si>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</si>
  <si>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</si>
  <si>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</si>
  <si>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</si>
  <si>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愛知県蟹江町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</si>
  <si>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</si>
  <si>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</si>
  <si>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</si>
  <si>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</si>
  <si>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</si>
  <si>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</si>
  <si>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</si>
  <si>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</si>
  <si>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</si>
  <si>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</si>
  <si>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</si>
  <si>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</si>
  <si>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</si>
  <si>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</si>
  <si>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</si>
  <si>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</si>
  <si>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</si>
  <si>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</si>
  <si>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</si>
  <si>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</si>
  <si>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</si>
  <si>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</si>
  <si>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</si>
  <si>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</si>
  <si>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</si>
  <si>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</si>
  <si>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</si>
  <si>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</si>
  <si>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</si>
  <si>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</si>
  <si>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</si>
  <si>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</si>
  <si>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</si>
  <si>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</si>
  <si>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</si>
  <si>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</si>
  <si>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</si>
  <si>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</si>
  <si>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</si>
  <si>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</si>
  <si>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</si>
  <si>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</si>
  <si>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</si>
  <si>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</si>
  <si>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</si>
  <si>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</si>
  <si>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</si>
  <si>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</si>
  <si>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</si>
  <si>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</si>
  <si>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</si>
  <si>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</si>
  <si>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</si>
  <si>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</si>
  <si>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</si>
  <si>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</si>
  <si>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</si>
  <si>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</si>
  <si>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</si>
  <si>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</si>
  <si>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</si>
  <si>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</si>
  <si>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</si>
  <si>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</si>
  <si>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</si>
  <si>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</si>
  <si>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</si>
  <si>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</si>
  <si>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</si>
  <si>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</si>
  <si>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</si>
  <si>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</si>
  <si>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</si>
  <si>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</si>
  <si>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</si>
  <si>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</si>
  <si>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</si>
  <si>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</si>
  <si>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</si>
  <si>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</si>
  <si>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</si>
  <si>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</si>
  <si>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</si>
  <si>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</si>
  <si>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</si>
  <si>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</si>
  <si>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</si>
  <si>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</si>
  <si>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</si>
  <si>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</si>
  <si>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</si>
  <si>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</si>
  <si>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</si>
  <si>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</si>
  <si>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</si>
  <si>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</si>
  <si>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</si>
  <si>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</si>
  <si>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</si>
  <si>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</si>
  <si>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</si>
  <si>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</si>
  <si>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</si>
  <si>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</si>
  <si>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</si>
  <si>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</si>
  <si>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</si>
  <si>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</si>
  <si>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</si>
  <si>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</si>
  <si>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</si>
  <si>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</si>
  <si>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</si>
  <si>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</si>
  <si>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</si>
  <si>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</si>
  <si>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</si>
  <si>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</si>
  <si>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</si>
  <si>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</si>
  <si>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</si>
  <si>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</si>
  <si>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</si>
  <si>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</si>
  <si>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</si>
  <si>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</si>
  <si>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</si>
  <si>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</si>
  <si>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</si>
  <si>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</si>
  <si>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</si>
  <si>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</si>
  <si>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</si>
  <si>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</si>
  <si>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</si>
  <si>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</si>
  <si>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</si>
  <si>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</si>
  <si>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</si>
  <si>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</si>
  <si>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</si>
  <si>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</si>
  <si>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</si>
  <si>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</si>
  <si>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</si>
  <si>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</si>
  <si>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</si>
  <si>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</si>
  <si>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愛知県蟹江町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</si>
  <si>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</si>
  <si>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</si>
  <si>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</si>
  <si>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</si>
  <si>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</si>
  <si>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</si>
  <si>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</si>
  <si>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</si>
  <si>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</si>
  <si>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</si>
  <si>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</si>
  <si>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</si>
  <si>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</si>
  <si>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</si>
  <si>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</si>
  <si>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</si>
  <si>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</si>
  <si>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</si>
  <si>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</si>
  <si>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</si>
  <si>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</si>
  <si>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</si>
  <si>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</si>
  <si>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</si>
  <si>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</si>
  <si>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</si>
  <si>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</si>
  <si>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</si>
  <si>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</si>
  <si>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</si>
  <si>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</si>
  <si>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</si>
  <si>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</si>
  <si>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</si>
  <si>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</si>
  <si>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</si>
  <si>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介護保険管理特別会計</t>
    <phoneticPr fontId="5"/>
  </si>
  <si>
    <t>後期高齢者医療保険事業特別会計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</si>
  <si>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</si>
  <si>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</si>
  <si>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</si>
  <si>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</si>
  <si>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</si>
  <si>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</si>
  <si>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</si>
  <si>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</si>
  <si>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</si>
  <si>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</si>
  <si>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</si>
  <si>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</si>
  <si>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</si>
  <si>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</si>
  <si>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</si>
  <si>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</si>
  <si>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</si>
  <si>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</si>
  <si>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</si>
  <si>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</si>
  <si>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</si>
  <si>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</si>
  <si>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</si>
  <si>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</si>
  <si>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</si>
  <si>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</si>
  <si>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</si>
  <si>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</si>
  <si>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</si>
  <si>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</si>
  <si>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</si>
  <si>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</si>
  <si>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</si>
  <si>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</si>
  <si>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</si>
  <si>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</si>
  <si>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</si>
  <si>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</si>
  <si>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</si>
  <si>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</si>
  <si>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</si>
  <si>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</si>
  <si>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</si>
  <si>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</si>
  <si>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</si>
  <si>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</si>
  <si>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</si>
  <si>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</si>
  <si>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</si>
  <si>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</si>
  <si>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</si>
  <si>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</si>
  <si>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</si>
  <si>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</si>
  <si>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</si>
  <si>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</si>
  <si>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</si>
  <si>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</si>
  <si>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</si>
  <si>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</si>
  <si>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</si>
  <si>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</si>
  <si>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</si>
  <si>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</si>
  <si>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</si>
  <si>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</si>
  <si>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</si>
  <si>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</si>
  <si>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</si>
  <si>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</si>
  <si>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</si>
  <si>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</si>
  <si>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</si>
  <si>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</si>
  <si>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</si>
  <si>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</si>
  <si>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</si>
  <si>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</si>
  <si>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</si>
  <si>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</si>
  <si>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</si>
  <si>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</si>
  <si>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</si>
  <si>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</si>
  <si>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</si>
  <si>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</si>
  <si>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</si>
  <si>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</si>
  <si>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</si>
  <si>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</si>
  <si>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</si>
  <si>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</si>
  <si>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</si>
  <si>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</si>
  <si>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</si>
  <si>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</si>
  <si>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</si>
  <si>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</si>
  <si>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</si>
  <si>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</si>
  <si>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</si>
  <si>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</si>
  <si>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</si>
  <si>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</si>
  <si>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</si>
  <si>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</si>
  <si>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</si>
  <si>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</si>
  <si>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</si>
  <si>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</si>
  <si>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</si>
  <si>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</si>
  <si>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</si>
  <si>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</si>
  <si>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</si>
  <si>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</si>
  <si>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</si>
  <si>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</si>
  <si>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</si>
  <si>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</si>
  <si>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</si>
  <si>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</si>
  <si>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</si>
  <si>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</si>
  <si>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</si>
  <si>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</si>
  <si>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</si>
  <si>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</si>
  <si>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</si>
  <si>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</si>
  <si>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</si>
  <si>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</si>
  <si>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</si>
  <si>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</si>
  <si>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</si>
  <si>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</si>
  <si>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0.59</t>
  </si>
  <si>
    <t>▲ 1.61</t>
  </si>
  <si>
    <t>水道事業会計</t>
  </si>
  <si>
    <t>一般会計</t>
  </si>
  <si>
    <t>国民健康保険事業特別会計</t>
  </si>
  <si>
    <t>介護保険管理特別会計</t>
  </si>
  <si>
    <t>公共下水道事業特別会計</t>
  </si>
  <si>
    <t>後期高齢者医療保険事業特別会計</t>
  </si>
  <si>
    <t>コミュニティ・プラント事業特別会計</t>
  </si>
  <si>
    <t>土地取得特別会計</t>
  </si>
  <si>
    <t>その他会計（赤字）</t>
  </si>
  <si>
    <t>その他会計（黒字）</t>
  </si>
  <si>
    <t>-</t>
    <phoneticPr fontId="2"/>
  </si>
  <si>
    <t>-</t>
    <phoneticPr fontId="2"/>
  </si>
  <si>
    <t>-</t>
    <phoneticPr fontId="2"/>
  </si>
  <si>
    <t>海部地区環境事務組合</t>
    <rPh sb="0" eb="2">
      <t>アマ</t>
    </rPh>
    <rPh sb="2" eb="4">
      <t>チク</t>
    </rPh>
    <rPh sb="4" eb="6">
      <t>カンキョウ</t>
    </rPh>
    <rPh sb="6" eb="8">
      <t>ジム</t>
    </rPh>
    <rPh sb="8" eb="10">
      <t>クミアイ</t>
    </rPh>
    <phoneticPr fontId="2"/>
  </si>
  <si>
    <t>海部地区急病診療所組合</t>
    <rPh sb="0" eb="2">
      <t>アマ</t>
    </rPh>
    <rPh sb="2" eb="4">
      <t>チク</t>
    </rPh>
    <rPh sb="4" eb="6">
      <t>キュウビョウ</t>
    </rPh>
    <rPh sb="6" eb="9">
      <t>シンリョウジョ</t>
    </rPh>
    <rPh sb="9" eb="11">
      <t>クミアイ</t>
    </rPh>
    <phoneticPr fontId="2"/>
  </si>
  <si>
    <t>海部地区水防事務組合</t>
    <rPh sb="0" eb="2">
      <t>アマ</t>
    </rPh>
    <rPh sb="2" eb="4">
      <t>チク</t>
    </rPh>
    <rPh sb="4" eb="6">
      <t>スイボウ</t>
    </rPh>
    <rPh sb="6" eb="8">
      <t>ジム</t>
    </rPh>
    <rPh sb="8" eb="10">
      <t>クミアイ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</si>
  <si>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</si>
  <si>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海部南部広域事務組合（障害者自立支援特別会計）</t>
    <rPh sb="0" eb="2">
      <t>アマ</t>
    </rPh>
    <rPh sb="2" eb="4">
      <t>ナンブ</t>
    </rPh>
    <rPh sb="4" eb="6">
      <t>コウイキ</t>
    </rPh>
    <rPh sb="6" eb="8">
      <t>ジム</t>
    </rPh>
    <rPh sb="8" eb="10">
      <t>クミアイ</t>
    </rPh>
    <rPh sb="11" eb="14">
      <t>ショウガイシャ</t>
    </rPh>
    <rPh sb="14" eb="16">
      <t>ジリツ</t>
    </rPh>
    <rPh sb="16" eb="18">
      <t>シエン</t>
    </rPh>
    <rPh sb="18" eb="20">
      <t>トクベツ</t>
    </rPh>
    <rPh sb="20" eb="22">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</si>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</sst>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38027</c:v>
                </c:pt>
                <c:pt idx="1">
                  <c:v>34935</c:v>
                </c:pt>
                <c:pt idx="2">
                  <c:v>15003</c:v>
                </c:pt>
                <c:pt idx="3">
                  <c:v>24016</c:v>
                </c:pt>
                <c:pt idx="4">
                  <c:v>22788</c:v>
                </c:pt>
              </c:numCache>
            </c:numRef>
          </c:val>
          <c:smooth val="0"/>
        </c:ser>
        <c:dLbls>
          <c:showLegendKey val="0"/>
          <c:showVal val="0"/>
          <c:showCatName val="0"/>
          <c:showSerName val="0"/>
          <c:showPercent val="0"/>
          <c:showBubbleSize val="0"/>
        </c:dLbls>
        <c:marker val="1"/>
        <c:smooth val="0"/>
        <c:axId val="98447744"/>
        <c:axId val="98449664"/>
      </c:lineChart>
      <c:catAx>
        <c:axId val="984477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49664"/>
        <c:crosses val="autoZero"/>
        <c:auto val="1"/>
        <c:lblAlgn val="ctr"/>
        <c:lblOffset val="100"/>
        <c:tickLblSkip val="1"/>
        <c:tickMarkSkip val="1"/>
        <c:noMultiLvlLbl val="0"/>
      </c:catAx>
      <c:valAx>
        <c:axId val="984496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47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8.0500000000000007</c:v>
                </c:pt>
                <c:pt idx="1">
                  <c:v>6.22</c:v>
                </c:pt>
                <c:pt idx="2">
                  <c:v>6.54</c:v>
                </c:pt>
                <c:pt idx="3">
                  <c:v>6.01</c:v>
                </c:pt>
                <c:pt idx="4">
                  <c:v>6.42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14.59</c:v>
                </c:pt>
                <c:pt idx="1">
                  <c:v>15.78</c:v>
                </c:pt>
                <c:pt idx="2">
                  <c:v>20.36</c:v>
                </c:pt>
                <c:pt idx="3">
                  <c:v>18.649999999999999</c:v>
                </c:pt>
                <c:pt idx="4">
                  <c:v>18.64</c:v>
                </c:pt>
              </c:numCache>
            </c:numRef>
          </c:val>
        </c:ser>
        <c:dLbls>
          <c:showLegendKey val="0"/>
          <c:showVal val="0"/>
          <c:showCatName val="0"/>
          <c:showSerName val="0"/>
          <c:showPercent val="0"/>
          <c:showBubbleSize val="0"/>
        </c:dLbls>
        <c:gapWidth val="250"/>
        <c:overlap val="100"/>
        <c:axId val="108172032"/>
        <c:axId val="108173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3.76</c:v>
                </c:pt>
                <c:pt idx="1">
                  <c:v>-0.59</c:v>
                </c:pt>
                <c:pt idx="2">
                  <c:v>4.97</c:v>
                </c:pt>
                <c:pt idx="3">
                  <c:v>-1.61</c:v>
                </c:pt>
                <c:pt idx="4">
                  <c:v>0.17</c:v>
                </c:pt>
              </c:numCache>
            </c:numRef>
          </c:val>
          <c:smooth val="0"/>
        </c:ser>
        <c:dLbls>
          <c:showLegendKey val="0"/>
          <c:showVal val="0"/>
          <c:showCatName val="0"/>
          <c:showSerName val="0"/>
          <c:showPercent val="0"/>
          <c:showBubbleSize val="0"/>
        </c:dLbls>
        <c:marker val="1"/>
        <c:smooth val="0"/>
        <c:axId val="108172032"/>
        <c:axId val="108173952"/>
      </c:lineChart>
      <c:catAx>
        <c:axId val="10817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173952"/>
        <c:crosses val="autoZero"/>
        <c:auto val="1"/>
        <c:lblAlgn val="ctr"/>
        <c:lblOffset val="100"/>
        <c:tickLblSkip val="1"/>
        <c:tickMarkSkip val="1"/>
        <c:noMultiLvlLbl val="0"/>
      </c:catAx>
      <c:valAx>
        <c:axId val="10817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7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コミュニティ・プラント事業特別会計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0.21</c:v>
                </c:pt>
                <c:pt idx="2">
                  <c:v>#N/A</c:v>
                </c:pt>
                <c:pt idx="3">
                  <c:v>7.0000000000000007E-2</c:v>
                </c:pt>
                <c:pt idx="4">
                  <c:v>#N/A</c:v>
                </c:pt>
                <c:pt idx="5">
                  <c:v>0.04</c:v>
                </c:pt>
                <c:pt idx="6">
                  <c:v>#N/A</c:v>
                </c:pt>
                <c:pt idx="7">
                  <c:v>0.06</c:v>
                </c:pt>
                <c:pt idx="8">
                  <c:v>#N/A</c:v>
                </c:pt>
                <c:pt idx="9">
                  <c:v>0.05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0.26</c:v>
                </c:pt>
                <c:pt idx="2">
                  <c:v>#N/A</c:v>
                </c:pt>
                <c:pt idx="3">
                  <c:v>0.44</c:v>
                </c:pt>
                <c:pt idx="4">
                  <c:v>#N/A</c:v>
                </c:pt>
                <c:pt idx="5">
                  <c:v>0.28000000000000003</c:v>
                </c:pt>
                <c:pt idx="6">
                  <c:v>#N/A</c:v>
                </c:pt>
                <c:pt idx="7">
                  <c:v>0.28999999999999998</c:v>
                </c:pt>
                <c:pt idx="8">
                  <c:v>#N/A</c:v>
                </c:pt>
                <c:pt idx="9">
                  <c:v>0.45</c:v>
                </c:pt>
              </c:numCache>
            </c:numRef>
          </c:val>
        </c:ser>
        <c:ser>
          <c:idx val="6"/>
          <c:order val="6"/>
          <c:tx>
            <c:strRef>
              <c:f>データシート!$A$33</c:f>
              <c:strCache>
                <c:ptCount val="1"/>
                <c:pt idx="0">
                  <c:v>介護保険管理特別会計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0.38</c:v>
                </c:pt>
                <c:pt idx="2">
                  <c:v>#N/A</c:v>
                </c:pt>
                <c:pt idx="3">
                  <c:v>0.34</c:v>
                </c:pt>
                <c:pt idx="4">
                  <c:v>#N/A</c:v>
                </c:pt>
                <c:pt idx="5">
                  <c:v>1.04</c:v>
                </c:pt>
                <c:pt idx="6">
                  <c:v>#N/A</c:v>
                </c:pt>
                <c:pt idx="7">
                  <c:v>1.04</c:v>
                </c:pt>
                <c:pt idx="8">
                  <c:v>#N/A</c:v>
                </c:pt>
                <c:pt idx="9">
                  <c:v>0.78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2.83</c:v>
                </c:pt>
                <c:pt idx="2">
                  <c:v>#N/A</c:v>
                </c:pt>
                <c:pt idx="3">
                  <c:v>2.35</c:v>
                </c:pt>
                <c:pt idx="4">
                  <c:v>#N/A</c:v>
                </c:pt>
                <c:pt idx="5">
                  <c:v>2.96</c:v>
                </c:pt>
                <c:pt idx="6">
                  <c:v>#N/A</c:v>
                </c:pt>
                <c:pt idx="7">
                  <c:v>5.71</c:v>
                </c:pt>
                <c:pt idx="8">
                  <c:v>#N/A</c:v>
                </c:pt>
                <c:pt idx="9">
                  <c:v>6.16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8.0399999999999991</c:v>
                </c:pt>
                <c:pt idx="2">
                  <c:v>#N/A</c:v>
                </c:pt>
                <c:pt idx="3">
                  <c:v>6.21</c:v>
                </c:pt>
                <c:pt idx="4">
                  <c:v>#N/A</c:v>
                </c:pt>
                <c:pt idx="5">
                  <c:v>6.52</c:v>
                </c:pt>
                <c:pt idx="6">
                  <c:v>#N/A</c:v>
                </c:pt>
                <c:pt idx="7">
                  <c:v>6</c:v>
                </c:pt>
                <c:pt idx="8">
                  <c:v>#N/A</c:v>
                </c:pt>
                <c:pt idx="9">
                  <c:v>6.41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8.93</c:v>
                </c:pt>
                <c:pt idx="2">
                  <c:v>#N/A</c:v>
                </c:pt>
                <c:pt idx="3">
                  <c:v>9.99</c:v>
                </c:pt>
                <c:pt idx="4">
                  <c:v>#N/A</c:v>
                </c:pt>
                <c:pt idx="5">
                  <c:v>11.42</c:v>
                </c:pt>
                <c:pt idx="6">
                  <c:v>#N/A</c:v>
                </c:pt>
                <c:pt idx="7">
                  <c:v>12.89</c:v>
                </c:pt>
                <c:pt idx="8">
                  <c:v>#N/A</c:v>
                </c:pt>
                <c:pt idx="9">
                  <c:v>14.31</c:v>
                </c:pt>
              </c:numCache>
            </c:numRef>
          </c:val>
        </c:ser>
        <c:dLbls>
          <c:showLegendKey val="0"/>
          <c:showVal val="0"/>
          <c:showCatName val="0"/>
          <c:showSerName val="0"/>
          <c:showPercent val="0"/>
          <c:showBubbleSize val="0"/>
        </c:dLbls>
        <c:gapWidth val="150"/>
        <c:overlap val="100"/>
        <c:axId val="108132992"/>
        <c:axId val="108212608"/>
      </c:barChart>
      <c:catAx>
        <c:axId val="10813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12608"/>
        <c:crosses val="autoZero"/>
        <c:auto val="1"/>
        <c:lblAlgn val="ctr"/>
        <c:lblOffset val="100"/>
        <c:tickLblSkip val="1"/>
        <c:tickMarkSkip val="1"/>
        <c:noMultiLvlLbl val="0"/>
      </c:catAx>
      <c:valAx>
        <c:axId val="10821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32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594</c:v>
                </c:pt>
                <c:pt idx="5">
                  <c:v>626</c:v>
                </c:pt>
                <c:pt idx="8">
                  <c:v>651</c:v>
                </c:pt>
                <c:pt idx="11">
                  <c:v>682</c:v>
                </c:pt>
                <c:pt idx="14">
                  <c:v>731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189</c:v>
                </c:pt>
                <c:pt idx="3">
                  <c:v>205</c:v>
                </c:pt>
                <c:pt idx="6">
                  <c:v>199</c:v>
                </c:pt>
                <c:pt idx="9">
                  <c:v>166</c:v>
                </c:pt>
                <c:pt idx="12">
                  <c:v>121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56</c:v>
                </c:pt>
                <c:pt idx="3">
                  <c:v>73</c:v>
                </c:pt>
                <c:pt idx="6">
                  <c:v>81</c:v>
                </c:pt>
                <c:pt idx="9">
                  <c:v>104</c:v>
                </c:pt>
                <c:pt idx="12">
                  <c:v>123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706</c:v>
                </c:pt>
                <c:pt idx="3">
                  <c:v>739</c:v>
                </c:pt>
                <c:pt idx="6">
                  <c:v>750</c:v>
                </c:pt>
                <c:pt idx="9">
                  <c:v>791</c:v>
                </c:pt>
                <c:pt idx="12">
                  <c:v>834</c:v>
                </c:pt>
              </c:numCache>
            </c:numRef>
          </c:val>
        </c:ser>
        <c:dLbls>
          <c:showLegendKey val="0"/>
          <c:showVal val="0"/>
          <c:showCatName val="0"/>
          <c:showSerName val="0"/>
          <c:showPercent val="0"/>
          <c:showBubbleSize val="0"/>
        </c:dLbls>
        <c:gapWidth val="100"/>
        <c:overlap val="100"/>
        <c:axId val="108349696"/>
        <c:axId val="108355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358</c:v>
                </c:pt>
                <c:pt idx="2">
                  <c:v>#N/A</c:v>
                </c:pt>
                <c:pt idx="3">
                  <c:v>#N/A</c:v>
                </c:pt>
                <c:pt idx="4">
                  <c:v>392</c:v>
                </c:pt>
                <c:pt idx="5">
                  <c:v>#N/A</c:v>
                </c:pt>
                <c:pt idx="6">
                  <c:v>#N/A</c:v>
                </c:pt>
                <c:pt idx="7">
                  <c:v>380</c:v>
                </c:pt>
                <c:pt idx="8">
                  <c:v>#N/A</c:v>
                </c:pt>
                <c:pt idx="9">
                  <c:v>#N/A</c:v>
                </c:pt>
                <c:pt idx="10">
                  <c:v>380</c:v>
                </c:pt>
                <c:pt idx="11">
                  <c:v>#N/A</c:v>
                </c:pt>
                <c:pt idx="12">
                  <c:v>#N/A</c:v>
                </c:pt>
                <c:pt idx="13">
                  <c:v>347</c:v>
                </c:pt>
                <c:pt idx="14">
                  <c:v>#N/A</c:v>
                </c:pt>
              </c:numCache>
            </c:numRef>
          </c:val>
          <c:smooth val="0"/>
        </c:ser>
        <c:dLbls>
          <c:showLegendKey val="0"/>
          <c:showVal val="0"/>
          <c:showCatName val="0"/>
          <c:showSerName val="0"/>
          <c:showPercent val="0"/>
          <c:showBubbleSize val="0"/>
        </c:dLbls>
        <c:marker val="1"/>
        <c:smooth val="0"/>
        <c:axId val="108349696"/>
        <c:axId val="108355968"/>
      </c:lineChart>
      <c:catAx>
        <c:axId val="10834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355968"/>
        <c:crosses val="autoZero"/>
        <c:auto val="1"/>
        <c:lblAlgn val="ctr"/>
        <c:lblOffset val="100"/>
        <c:tickLblSkip val="1"/>
        <c:tickMarkSkip val="1"/>
        <c:noMultiLvlLbl val="0"/>
      </c:catAx>
      <c:valAx>
        <c:axId val="10835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4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7631</c:v>
                </c:pt>
                <c:pt idx="5">
                  <c:v>7766</c:v>
                </c:pt>
                <c:pt idx="8">
                  <c:v>7919</c:v>
                </c:pt>
                <c:pt idx="11">
                  <c:v>8231</c:v>
                </c:pt>
                <c:pt idx="14">
                  <c:v>8362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3751</c:v>
                </c:pt>
                <c:pt idx="5">
                  <c:v>3853</c:v>
                </c:pt>
                <c:pt idx="8">
                  <c:v>4153</c:v>
                </c:pt>
                <c:pt idx="11">
                  <c:v>3926</c:v>
                </c:pt>
                <c:pt idx="14">
                  <c:v>4108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1608</c:v>
                </c:pt>
                <c:pt idx="3">
                  <c:v>1780</c:v>
                </c:pt>
                <c:pt idx="6">
                  <c:v>1812</c:v>
                </c:pt>
                <c:pt idx="9">
                  <c:v>1885</c:v>
                </c:pt>
                <c:pt idx="12">
                  <c:v>1837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879</c:v>
                </c:pt>
                <c:pt idx="3">
                  <c:v>643</c:v>
                </c:pt>
                <c:pt idx="6">
                  <c:v>448</c:v>
                </c:pt>
                <c:pt idx="9">
                  <c:v>261</c:v>
                </c:pt>
                <c:pt idx="12">
                  <c:v>110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2588</c:v>
                </c:pt>
                <c:pt idx="3">
                  <c:v>2737</c:v>
                </c:pt>
                <c:pt idx="6">
                  <c:v>2857</c:v>
                </c:pt>
                <c:pt idx="9">
                  <c:v>2999</c:v>
                </c:pt>
                <c:pt idx="12">
                  <c:v>3351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c:v>
                </c:pt>
                <c:pt idx="3">
                  <c:v>1</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8779</c:v>
                </c:pt>
                <c:pt idx="3">
                  <c:v>9067</c:v>
                </c:pt>
                <c:pt idx="6">
                  <c:v>9055</c:v>
                </c:pt>
                <c:pt idx="9">
                  <c:v>8685</c:v>
                </c:pt>
                <c:pt idx="12">
                  <c:v>8627</c:v>
                </c:pt>
              </c:numCache>
            </c:numRef>
          </c:val>
        </c:ser>
        <c:dLbls>
          <c:showLegendKey val="0"/>
          <c:showVal val="0"/>
          <c:showCatName val="0"/>
          <c:showSerName val="0"/>
          <c:showPercent val="0"/>
          <c:showBubbleSize val="0"/>
        </c:dLbls>
        <c:gapWidth val="100"/>
        <c:overlap val="100"/>
        <c:axId val="108044672"/>
        <c:axId val="108046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2473</c:v>
                </c:pt>
                <c:pt idx="2">
                  <c:v>#N/A</c:v>
                </c:pt>
                <c:pt idx="3">
                  <c:v>#N/A</c:v>
                </c:pt>
                <c:pt idx="4">
                  <c:v>2609</c:v>
                </c:pt>
                <c:pt idx="5">
                  <c:v>#N/A</c:v>
                </c:pt>
                <c:pt idx="6">
                  <c:v>#N/A</c:v>
                </c:pt>
                <c:pt idx="7">
                  <c:v>2102</c:v>
                </c:pt>
                <c:pt idx="8">
                  <c:v>#N/A</c:v>
                </c:pt>
                <c:pt idx="9">
                  <c:v>#N/A</c:v>
                </c:pt>
                <c:pt idx="10">
                  <c:v>1673</c:v>
                </c:pt>
                <c:pt idx="11">
                  <c:v>#N/A</c:v>
                </c:pt>
                <c:pt idx="12">
                  <c:v>#N/A</c:v>
                </c:pt>
                <c:pt idx="13">
                  <c:v>1455</c:v>
                </c:pt>
                <c:pt idx="14">
                  <c:v>#N/A</c:v>
                </c:pt>
              </c:numCache>
            </c:numRef>
          </c:val>
          <c:smooth val="0"/>
        </c:ser>
        <c:dLbls>
          <c:showLegendKey val="0"/>
          <c:showVal val="0"/>
          <c:showCatName val="0"/>
          <c:showSerName val="0"/>
          <c:showPercent val="0"/>
          <c:showBubbleSize val="0"/>
        </c:dLbls>
        <c:marker val="1"/>
        <c:smooth val="0"/>
        <c:axId val="108044672"/>
        <c:axId val="108046592"/>
      </c:lineChart>
      <c:catAx>
        <c:axId val="10804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046592"/>
        <c:crosses val="autoZero"/>
        <c:auto val="1"/>
        <c:lblAlgn val="ctr"/>
        <c:lblOffset val="100"/>
        <c:tickLblSkip val="1"/>
        <c:tickMarkSkip val="1"/>
        <c:noMultiLvlLbl val="0"/>
      </c:catAx>
      <c:valAx>
        <c:axId val="10804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4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愛知県蟹江町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37,713
36,745
11.09
10,297,725
9,854,472
435,422
6,778,896
8,627,470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24.0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ea"/>
              <a:ea typeface="+mn-ea"/>
              <a:cs typeface="+mn-cs"/>
            </a:rPr>
            <a:t>　</a:t>
          </a:r>
          <a:r>
            <a:rPr lang="ja-JP" altLang="ja-JP" sz="1050">
              <a:solidFill>
                <a:schemeClr val="dk1"/>
              </a:solidFill>
              <a:effectLst/>
              <a:latin typeface="+mn-ea"/>
              <a:ea typeface="+mn-ea"/>
              <a:cs typeface="+mn-cs"/>
            </a:rPr>
            <a:t>平成</a:t>
          </a:r>
          <a:r>
            <a:rPr lang="en-US" altLang="ja-JP" sz="1050">
              <a:solidFill>
                <a:schemeClr val="dk1"/>
              </a:solidFill>
              <a:effectLst/>
              <a:latin typeface="+mn-ea"/>
              <a:ea typeface="+mn-ea"/>
              <a:cs typeface="+mn-cs"/>
            </a:rPr>
            <a:t>21</a:t>
          </a:r>
          <a:r>
            <a:rPr lang="ja-JP" altLang="ja-JP" sz="1050">
              <a:solidFill>
                <a:schemeClr val="dk1"/>
              </a:solidFill>
              <a:effectLst/>
              <a:latin typeface="+mn-ea"/>
              <a:ea typeface="+mn-ea"/>
              <a:cs typeface="+mn-cs"/>
            </a:rPr>
            <a:t>年度以降、長引く景気低迷による個人・法人関係の減収から年々少しずつ低下していたが、平成</a:t>
          </a:r>
          <a:r>
            <a:rPr lang="en-US" altLang="ja-JP" sz="1050">
              <a:solidFill>
                <a:schemeClr val="dk1"/>
              </a:solidFill>
              <a:effectLst/>
              <a:latin typeface="+mn-ea"/>
              <a:ea typeface="+mn-ea"/>
              <a:cs typeface="+mn-cs"/>
            </a:rPr>
            <a:t>24</a:t>
          </a:r>
          <a:r>
            <a:rPr lang="ja-JP" altLang="ja-JP" sz="1050">
              <a:solidFill>
                <a:schemeClr val="dk1"/>
              </a:solidFill>
              <a:effectLst/>
              <a:latin typeface="+mn-ea"/>
              <a:ea typeface="+mn-ea"/>
              <a:cs typeface="+mn-cs"/>
            </a:rPr>
            <a:t>年度からは横ばいの状態が続いており、依然として類似団体内平均値を</a:t>
          </a:r>
          <a:r>
            <a:rPr lang="en-US" altLang="ja-JP" sz="1050">
              <a:solidFill>
                <a:schemeClr val="dk1"/>
              </a:solidFill>
              <a:effectLst/>
              <a:latin typeface="+mn-ea"/>
              <a:ea typeface="+mn-ea"/>
              <a:cs typeface="+mn-cs"/>
            </a:rPr>
            <a:t>0.25</a:t>
          </a:r>
          <a:r>
            <a:rPr lang="ja-JP" altLang="ja-JP" sz="1050">
              <a:solidFill>
                <a:schemeClr val="dk1"/>
              </a:solidFill>
              <a:effectLst/>
              <a:latin typeface="+mn-ea"/>
              <a:ea typeface="+mn-ea"/>
              <a:cs typeface="+mn-cs"/>
            </a:rPr>
            <a:t>ポイント程度上回る水準を保っている。中心となる産業がないため特に法人税額に影響され</a:t>
          </a:r>
          <a:r>
            <a:rPr lang="ja-JP" altLang="en-US" sz="1050">
              <a:solidFill>
                <a:schemeClr val="dk1"/>
              </a:solidFill>
              <a:effectLst/>
              <a:latin typeface="+mn-ea"/>
              <a:ea typeface="+mn-ea"/>
              <a:cs typeface="+mn-cs"/>
            </a:rPr>
            <a:t>にくく</a:t>
          </a:r>
          <a:r>
            <a:rPr lang="ja-JP" altLang="ja-JP" sz="1050">
              <a:solidFill>
                <a:schemeClr val="dk1"/>
              </a:solidFill>
              <a:effectLst/>
              <a:latin typeface="+mn-ea"/>
              <a:ea typeface="+mn-ea"/>
              <a:cs typeface="+mn-cs"/>
            </a:rPr>
            <a:t>、大企業もないためリーマンショックのような社会情勢に大きく影響を受けることがない傾向である。</a:t>
          </a:r>
        </a:p>
        <a:p>
          <a:r>
            <a:rPr lang="ja-JP" altLang="en-US" sz="1050">
              <a:solidFill>
                <a:schemeClr val="dk1"/>
              </a:solidFill>
              <a:effectLst/>
              <a:latin typeface="+mn-ea"/>
              <a:ea typeface="+mn-ea"/>
              <a:cs typeface="+mn-cs"/>
            </a:rPr>
            <a:t>　</a:t>
          </a:r>
          <a:r>
            <a:rPr lang="ja-JP" altLang="ja-JP" sz="1050">
              <a:solidFill>
                <a:schemeClr val="dk1"/>
              </a:solidFill>
              <a:effectLst/>
              <a:latin typeface="+mn-ea"/>
              <a:ea typeface="+mn-ea"/>
              <a:cs typeface="+mn-cs"/>
            </a:rPr>
            <a:t>今後も引き続き、第</a:t>
          </a:r>
          <a:r>
            <a:rPr lang="en-US" altLang="ja-JP" sz="1050">
              <a:solidFill>
                <a:schemeClr val="dk1"/>
              </a:solidFill>
              <a:effectLst/>
              <a:latin typeface="+mn-ea"/>
              <a:ea typeface="+mn-ea"/>
              <a:cs typeface="+mn-cs"/>
            </a:rPr>
            <a:t>5</a:t>
          </a:r>
          <a:r>
            <a:rPr lang="ja-JP" altLang="ja-JP" sz="1050">
              <a:solidFill>
                <a:schemeClr val="dk1"/>
              </a:solidFill>
              <a:effectLst/>
              <a:latin typeface="+mn-ea"/>
              <a:ea typeface="+mn-ea"/>
              <a:cs typeface="+mn-cs"/>
            </a:rPr>
            <a:t>次蟹江町行政改革大綱（平成</a:t>
          </a:r>
          <a:r>
            <a:rPr lang="en-US" altLang="ja-JP" sz="1050">
              <a:solidFill>
                <a:schemeClr val="dk1"/>
              </a:solidFill>
              <a:effectLst/>
              <a:latin typeface="+mn-ea"/>
              <a:ea typeface="+mn-ea"/>
              <a:cs typeface="+mn-cs"/>
            </a:rPr>
            <a:t>23</a:t>
          </a:r>
          <a:r>
            <a:rPr lang="ja-JP" altLang="ja-JP" sz="1050">
              <a:solidFill>
                <a:schemeClr val="dk1"/>
              </a:solidFill>
              <a:effectLst/>
              <a:latin typeface="+mn-ea"/>
              <a:ea typeface="+mn-ea"/>
              <a:cs typeface="+mn-cs"/>
            </a:rPr>
            <a:t>年度から</a:t>
          </a:r>
          <a:r>
            <a:rPr lang="en-US" altLang="ja-JP" sz="1050">
              <a:solidFill>
                <a:schemeClr val="dk1"/>
              </a:solidFill>
              <a:effectLst/>
              <a:latin typeface="+mn-ea"/>
              <a:ea typeface="+mn-ea"/>
              <a:cs typeface="+mn-cs"/>
            </a:rPr>
            <a:t>5</a:t>
          </a:r>
          <a:r>
            <a:rPr lang="ja-JP" altLang="ja-JP" sz="1050">
              <a:solidFill>
                <a:schemeClr val="dk1"/>
              </a:solidFill>
              <a:effectLst/>
              <a:latin typeface="+mn-ea"/>
              <a:ea typeface="+mn-ea"/>
              <a:cs typeface="+mn-cs"/>
            </a:rPr>
            <a:t>年間の行政改革指針）に沿った事務事業等の歳出の徹底的な見直しと、第</a:t>
          </a:r>
          <a:r>
            <a:rPr lang="en-US" altLang="ja-JP" sz="1050">
              <a:solidFill>
                <a:schemeClr val="dk1"/>
              </a:solidFill>
              <a:effectLst/>
              <a:latin typeface="+mn-ea"/>
              <a:ea typeface="+mn-ea"/>
              <a:cs typeface="+mn-cs"/>
            </a:rPr>
            <a:t>4</a:t>
          </a:r>
          <a:r>
            <a:rPr lang="ja-JP" altLang="ja-JP" sz="1050">
              <a:solidFill>
                <a:schemeClr val="dk1"/>
              </a:solidFill>
              <a:effectLst/>
              <a:latin typeface="+mn-ea"/>
              <a:ea typeface="+mn-ea"/>
              <a:cs typeface="+mn-cs"/>
            </a:rPr>
            <a:t>次蟹江町総合計画（平成</a:t>
          </a:r>
          <a:r>
            <a:rPr lang="en-US" altLang="ja-JP" sz="1050">
              <a:solidFill>
                <a:schemeClr val="dk1"/>
              </a:solidFill>
              <a:effectLst/>
              <a:latin typeface="+mn-ea"/>
              <a:ea typeface="+mn-ea"/>
              <a:cs typeface="+mn-cs"/>
            </a:rPr>
            <a:t>23</a:t>
          </a:r>
          <a:r>
            <a:rPr lang="ja-JP" altLang="ja-JP" sz="1050">
              <a:solidFill>
                <a:schemeClr val="dk1"/>
              </a:solidFill>
              <a:effectLst/>
              <a:latin typeface="+mn-ea"/>
              <a:ea typeface="+mn-ea"/>
              <a:cs typeface="+mn-cs"/>
            </a:rPr>
            <a:t>年度から</a:t>
          </a:r>
          <a:r>
            <a:rPr lang="en-US" altLang="ja-JP" sz="1050">
              <a:solidFill>
                <a:schemeClr val="dk1"/>
              </a:solidFill>
              <a:effectLst/>
              <a:latin typeface="+mn-ea"/>
              <a:ea typeface="+mn-ea"/>
              <a:cs typeface="+mn-cs"/>
            </a:rPr>
            <a:t>10</a:t>
          </a:r>
          <a:r>
            <a:rPr lang="ja-JP" altLang="ja-JP" sz="1050">
              <a:solidFill>
                <a:schemeClr val="dk1"/>
              </a:solidFill>
              <a:effectLst/>
              <a:latin typeface="+mn-ea"/>
              <a:ea typeface="+mn-ea"/>
              <a:cs typeface="+mn-cs"/>
            </a:rPr>
            <a:t>年間の長期的なまちづくりの基本理念や方針）に沿った施策の重点化の両立に努め、活力あるまちづくりを展開しつつ、行政の効率化に努めることにより、更に財政の健全化を図る。</a:t>
          </a:r>
          <a:endParaRPr kumimoji="1" lang="ja-JP" altLang="en-US" sz="105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153811</xdr:rowOff>
    </xdr:from>
    <xdr:to>
      <xdr:col>7</xdr:col>
      <xdr:colOff>152400</xdr:colOff>
      <xdr:row>40</xdr:row>
      <xdr:rowOff>153811</xdr:rowOff>
    </xdr:to>
    <xdr:cxnSp macro="">
      <xdr:nvCxnSpPr>
        <xdr:cNvPr id="67" name="直線コネクタ 66"/>
        <xdr:cNvCxnSpPr/>
      </xdr:nvCxnSpPr>
      <xdr:spPr>
        <a:xfrm>
          <a:off x="4114800" y="701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153811</xdr:rowOff>
    </xdr:from>
    <xdr:to>
      <xdr:col>6</xdr:col>
      <xdr:colOff>0</xdr:colOff>
      <xdr:row>40</xdr:row>
      <xdr:rowOff>153811</xdr:rowOff>
    </xdr:to>
    <xdr:cxnSp macro="">
      <xdr:nvCxnSpPr>
        <xdr:cNvPr id="70" name="直線コネクタ 69"/>
        <xdr:cNvCxnSpPr/>
      </xdr:nvCxnSpPr>
      <xdr:spPr>
        <a:xfrm>
          <a:off x="3225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100189</xdr:rowOff>
    </xdr:from>
    <xdr:to>
      <xdr:col>4</xdr:col>
      <xdr:colOff>482600</xdr:colOff>
      <xdr:row>40</xdr:row>
      <xdr:rowOff>153811</xdr:rowOff>
    </xdr:to>
    <xdr:cxnSp macro="">
      <xdr:nvCxnSpPr>
        <xdr:cNvPr id="73" name="直線コネクタ 72"/>
        <xdr:cNvCxnSpPr/>
      </xdr:nvCxnSpPr>
      <xdr:spPr>
        <a:xfrm>
          <a:off x="2336800" y="69581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59972</xdr:rowOff>
    </xdr:from>
    <xdr:to>
      <xdr:col>3</xdr:col>
      <xdr:colOff>279400</xdr:colOff>
      <xdr:row>40</xdr:row>
      <xdr:rowOff>100189</xdr:rowOff>
    </xdr:to>
    <xdr:cxnSp macro="">
      <xdr:nvCxnSpPr>
        <xdr:cNvPr id="76" name="直線コネクタ 75"/>
        <xdr:cNvCxnSpPr/>
      </xdr:nvCxnSpPr>
      <xdr:spPr>
        <a:xfrm>
          <a:off x="1447800" y="691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103011</xdr:rowOff>
    </xdr:from>
    <xdr:to>
      <xdr:col>7</xdr:col>
      <xdr:colOff>203200</xdr:colOff>
      <xdr:row>41</xdr:row>
      <xdr:rowOff>33161</xdr:rowOff>
    </xdr:to>
    <xdr:sp macro="" textlink="">
      <xdr:nvSpPr>
        <xdr:cNvPr id="86" name="円/楕円 85"/>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119538</xdr:rowOff>
    </xdr:from>
    <xdr:ext cx="762000" cy="259045"/>
    <xdr:sp macro="" textlink="">
      <xdr:nvSpPr>
        <xdr:cNvPr id="87"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103011</xdr:rowOff>
    </xdr:from>
    <xdr:to>
      <xdr:col>6</xdr:col>
      <xdr:colOff>50800</xdr:colOff>
      <xdr:row>41</xdr:row>
      <xdr:rowOff>33161</xdr:rowOff>
    </xdr:to>
    <xdr:sp macro="" textlink="">
      <xdr:nvSpPr>
        <xdr:cNvPr id="88" name="円/楕円 87"/>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43338</xdr:rowOff>
    </xdr:from>
    <xdr:ext cx="736600" cy="259045"/>
    <xdr:sp macro="" textlink="">
      <xdr:nvSpPr>
        <xdr:cNvPr id="89" name="テキスト ボックス 88"/>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103011</xdr:rowOff>
    </xdr:from>
    <xdr:to>
      <xdr:col>4</xdr:col>
      <xdr:colOff>533400</xdr:colOff>
      <xdr:row>41</xdr:row>
      <xdr:rowOff>33161</xdr:rowOff>
    </xdr:to>
    <xdr:sp macro="" textlink="">
      <xdr:nvSpPr>
        <xdr:cNvPr id="90" name="円/楕円 89"/>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43338</xdr:rowOff>
    </xdr:from>
    <xdr:ext cx="762000" cy="259045"/>
    <xdr:sp macro="" textlink="">
      <xdr:nvSpPr>
        <xdr:cNvPr id="91" name="テキスト ボックス 90"/>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49389</xdr:rowOff>
    </xdr:from>
    <xdr:to>
      <xdr:col>3</xdr:col>
      <xdr:colOff>330200</xdr:colOff>
      <xdr:row>40</xdr:row>
      <xdr:rowOff>150989</xdr:rowOff>
    </xdr:to>
    <xdr:sp macro="" textlink="">
      <xdr:nvSpPr>
        <xdr:cNvPr id="92" name="円/楕円 91"/>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161166</xdr:rowOff>
    </xdr:from>
    <xdr:ext cx="762000" cy="259045"/>
    <xdr:sp macro="" textlink="">
      <xdr:nvSpPr>
        <xdr:cNvPr id="93" name="テキスト ボックス 92"/>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9172</xdr:rowOff>
    </xdr:from>
    <xdr:to>
      <xdr:col>2</xdr:col>
      <xdr:colOff>127000</xdr:colOff>
      <xdr:row>40</xdr:row>
      <xdr:rowOff>110772</xdr:rowOff>
    </xdr:to>
    <xdr:sp macro="" textlink="">
      <xdr:nvSpPr>
        <xdr:cNvPr id="94" name="円/楕円 93"/>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120949</xdr:rowOff>
    </xdr:from>
    <xdr:ext cx="762000" cy="259045"/>
    <xdr:sp macro="" textlink="">
      <xdr:nvSpPr>
        <xdr:cNvPr id="95" name="テキスト ボックス 94"/>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12</a:t>
          </a:r>
          <a:r>
            <a:rPr lang="ja-JP" altLang="ja-JP" sz="1300">
              <a:solidFill>
                <a:schemeClr val="dk1"/>
              </a:solidFill>
              <a:effectLst/>
              <a:latin typeface="+mn-ea"/>
              <a:ea typeface="+mn-ea"/>
              <a:cs typeface="+mn-cs"/>
            </a:rPr>
            <a:t>年度から行っている経常的な補助金、負担金等の整理合理化を進めてきたことや、地方債の新規発行の抑制を図っていること等により、類似団体内平均値を下回る水準を推移している。扶助費については、類似団体と比較して児童福祉費が多額であること等により類似団体内平均値を上回っている。</a:t>
          </a: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今後も引き続き、第</a:t>
          </a:r>
          <a:r>
            <a:rPr lang="en-US" altLang="ja-JP" sz="1300">
              <a:solidFill>
                <a:schemeClr val="dk1"/>
              </a:solidFill>
              <a:effectLst/>
              <a:latin typeface="+mn-ea"/>
              <a:ea typeface="+mn-ea"/>
              <a:cs typeface="+mn-cs"/>
            </a:rPr>
            <a:t>5</a:t>
          </a:r>
          <a:r>
            <a:rPr lang="ja-JP" altLang="ja-JP" sz="1300">
              <a:solidFill>
                <a:schemeClr val="dk1"/>
              </a:solidFill>
              <a:effectLst/>
              <a:latin typeface="+mn-ea"/>
              <a:ea typeface="+mn-ea"/>
              <a:cs typeface="+mn-cs"/>
            </a:rPr>
            <a:t>次蟹江町行政改革大綱に基づき事務事業の見直しを更に進めるとともに、第</a:t>
          </a:r>
          <a:r>
            <a:rPr lang="en-US" altLang="ja-JP" sz="1300">
              <a:solidFill>
                <a:schemeClr val="dk1"/>
              </a:solidFill>
              <a:effectLst/>
              <a:latin typeface="+mn-ea"/>
              <a:ea typeface="+mn-ea"/>
              <a:cs typeface="+mn-cs"/>
            </a:rPr>
            <a:t>4</a:t>
          </a:r>
          <a:r>
            <a:rPr lang="ja-JP" altLang="ja-JP" sz="1300">
              <a:solidFill>
                <a:schemeClr val="dk1"/>
              </a:solidFill>
              <a:effectLst/>
              <a:latin typeface="+mn-ea"/>
              <a:ea typeface="+mn-ea"/>
              <a:cs typeface="+mn-cs"/>
            </a:rPr>
            <a:t>次蟹江町総合計画に沿った施設の重点化を図り、経常経費の削減に努めていく。</a:t>
          </a:r>
          <a:endParaRPr kumimoji="1" lang="ja-JP" altLang="en-US"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73406</xdr:rowOff>
    </xdr:from>
    <xdr:to>
      <xdr:col>7</xdr:col>
      <xdr:colOff>152400</xdr:colOff>
      <xdr:row>63</xdr:row>
      <xdr:rowOff>37084</xdr:rowOff>
    </xdr:to>
    <xdr:cxnSp macro="">
      <xdr:nvCxnSpPr>
        <xdr:cNvPr id="128" name="直線コネクタ 127"/>
        <xdr:cNvCxnSpPr/>
      </xdr:nvCxnSpPr>
      <xdr:spPr>
        <a:xfrm flipV="1">
          <a:off x="4114800" y="1070330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63</xdr:row>
      <xdr:rowOff>37084</xdr:rowOff>
    </xdr:to>
    <xdr:cxnSp macro="">
      <xdr:nvCxnSpPr>
        <xdr:cNvPr id="131" name="直線コネクタ 130"/>
        <xdr:cNvCxnSpPr/>
      </xdr:nvCxnSpPr>
      <xdr:spPr>
        <a:xfrm>
          <a:off x="3225800" y="1067435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121666</xdr:rowOff>
    </xdr:to>
    <xdr:cxnSp macro="">
      <xdr:nvCxnSpPr>
        <xdr:cNvPr id="134" name="直線コネクタ 133"/>
        <xdr:cNvCxnSpPr/>
      </xdr:nvCxnSpPr>
      <xdr:spPr>
        <a:xfrm flipV="1">
          <a:off x="2336800" y="1067435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62</xdr:row>
      <xdr:rowOff>121666</xdr:rowOff>
    </xdr:to>
    <xdr:cxnSp macro="">
      <xdr:nvCxnSpPr>
        <xdr:cNvPr id="137" name="直線コネクタ 136"/>
        <xdr:cNvCxnSpPr/>
      </xdr:nvCxnSpPr>
      <xdr:spPr>
        <a:xfrm>
          <a:off x="1447800" y="1060678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22606</xdr:rowOff>
    </xdr:from>
    <xdr:to>
      <xdr:col>7</xdr:col>
      <xdr:colOff>203200</xdr:colOff>
      <xdr:row>62</xdr:row>
      <xdr:rowOff>124206</xdr:rowOff>
    </xdr:to>
    <xdr:sp macro="" textlink="">
      <xdr:nvSpPr>
        <xdr:cNvPr id="147" name="円/楕円 146"/>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39133</xdr:rowOff>
    </xdr:from>
    <xdr:ext cx="762000" cy="259045"/>
    <xdr:sp macro="" textlink="">
      <xdr:nvSpPr>
        <xdr:cNvPr id="148"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157734</xdr:rowOff>
    </xdr:from>
    <xdr:to>
      <xdr:col>6</xdr:col>
      <xdr:colOff>50800</xdr:colOff>
      <xdr:row>63</xdr:row>
      <xdr:rowOff>87884</xdr:rowOff>
    </xdr:to>
    <xdr:sp macro="" textlink="">
      <xdr:nvSpPr>
        <xdr:cNvPr id="149" name="円/楕円 148"/>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98061</xdr:rowOff>
    </xdr:from>
    <xdr:ext cx="736600" cy="259045"/>
    <xdr:sp macro="" textlink="">
      <xdr:nvSpPr>
        <xdr:cNvPr id="150" name="テキスト ボックス 149"/>
        <xdr:cNvSpPr txBox="1"/>
      </xdr:nvSpPr>
      <xdr:spPr>
        <a:xfrm>
          <a:off x="3733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1" name="円/楕円 150"/>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52" name="テキスト ボックス 151"/>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70866</xdr:rowOff>
    </xdr:from>
    <xdr:to>
      <xdr:col>3</xdr:col>
      <xdr:colOff>330200</xdr:colOff>
      <xdr:row>63</xdr:row>
      <xdr:rowOff>1016</xdr:rowOff>
    </xdr:to>
    <xdr:sp macro="" textlink="">
      <xdr:nvSpPr>
        <xdr:cNvPr id="153" name="円/楕円 152"/>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11193</xdr:rowOff>
    </xdr:from>
    <xdr:ext cx="762000" cy="259045"/>
    <xdr:sp macro="" textlink="">
      <xdr:nvSpPr>
        <xdr:cNvPr id="154" name="テキスト ボックス 153"/>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5" name="円/楕円 154"/>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37863</xdr:rowOff>
    </xdr:from>
    <xdr:ext cx="762000" cy="259045"/>
    <xdr:sp macro="" textlink="">
      <xdr:nvSpPr>
        <xdr:cNvPr id="156" name="テキスト ボックス 155"/>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類似団体内平均値と比較して、人件費・物件費等の人口</a:t>
          </a:r>
          <a:r>
            <a:rPr lang="en-US" altLang="ja-JP" sz="1200">
              <a:solidFill>
                <a:schemeClr val="dk1"/>
              </a:solidFill>
              <a:effectLst/>
              <a:latin typeface="+mn-ea"/>
              <a:ea typeface="+mn-ea"/>
              <a:cs typeface="+mn-cs"/>
            </a:rPr>
            <a:t>1</a:t>
          </a:r>
          <a:r>
            <a:rPr lang="ja-JP" altLang="ja-JP" sz="1200">
              <a:solidFill>
                <a:schemeClr val="dk1"/>
              </a:solidFill>
              <a:effectLst/>
              <a:latin typeface="+mn-ea"/>
              <a:ea typeface="+mn-ea"/>
              <a:cs typeface="+mn-cs"/>
            </a:rPr>
            <a:t>人当たりの金額が低くなっているのは、主に人件費が要因となっている。これは主に、第</a:t>
          </a:r>
          <a:r>
            <a:rPr lang="en-US" altLang="ja-JP" sz="1200">
              <a:solidFill>
                <a:schemeClr val="dk1"/>
              </a:solidFill>
              <a:effectLst/>
              <a:latin typeface="+mn-ea"/>
              <a:ea typeface="+mn-ea"/>
              <a:cs typeface="+mn-cs"/>
            </a:rPr>
            <a:t>5</a:t>
          </a:r>
          <a:r>
            <a:rPr lang="ja-JP" altLang="ja-JP" sz="1200">
              <a:solidFill>
                <a:schemeClr val="dk1"/>
              </a:solidFill>
              <a:effectLst/>
              <a:latin typeface="+mn-ea"/>
              <a:ea typeface="+mn-ea"/>
              <a:cs typeface="+mn-cs"/>
            </a:rPr>
            <a:t>次蟹江町行政改革大綱に基づき、定員の適正な管理（機能麻痺を起こさない組織再編と適切な人員確保）、給与等の適切な管理等を進めてきたためである。</a:t>
          </a:r>
        </a:p>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しかしながら、歳出決算額に対する人件費等の割合は類似団体内平均値より高くなっているため、引き続き第</a:t>
          </a:r>
          <a:r>
            <a:rPr lang="en-US" altLang="ja-JP" sz="1200">
              <a:solidFill>
                <a:schemeClr val="dk1"/>
              </a:solidFill>
              <a:effectLst/>
              <a:latin typeface="+mn-ea"/>
              <a:ea typeface="+mn-ea"/>
              <a:cs typeface="+mn-cs"/>
            </a:rPr>
            <a:t>5</a:t>
          </a:r>
          <a:r>
            <a:rPr lang="ja-JP" altLang="ja-JP" sz="1200">
              <a:solidFill>
                <a:schemeClr val="dk1"/>
              </a:solidFill>
              <a:effectLst/>
              <a:latin typeface="+mn-ea"/>
              <a:ea typeface="+mn-ea"/>
              <a:cs typeface="+mn-cs"/>
            </a:rPr>
            <a:t>次蟹江町行政改革大綱に基づいた、職員の適正配置等定員管理のより一層の適正化を図り、経費を抑制していく必要がある。</a:t>
          </a:r>
          <a:endParaRPr kumimoji="1" lang="ja-JP" altLang="en-US" sz="12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64940</xdr:rowOff>
    </xdr:from>
    <xdr:to>
      <xdr:col>7</xdr:col>
      <xdr:colOff>152400</xdr:colOff>
      <xdr:row>82</xdr:row>
      <xdr:rowOff>87010</xdr:rowOff>
    </xdr:to>
    <xdr:cxnSp macro="">
      <xdr:nvCxnSpPr>
        <xdr:cNvPr id="191" name="直線コネクタ 190"/>
        <xdr:cNvCxnSpPr/>
      </xdr:nvCxnSpPr>
      <xdr:spPr>
        <a:xfrm>
          <a:off x="4114800" y="14123840"/>
          <a:ext cx="838200" cy="2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59116</xdr:rowOff>
    </xdr:from>
    <xdr:to>
      <xdr:col>6</xdr:col>
      <xdr:colOff>0</xdr:colOff>
      <xdr:row>82</xdr:row>
      <xdr:rowOff>64940</xdr:rowOff>
    </xdr:to>
    <xdr:cxnSp macro="">
      <xdr:nvCxnSpPr>
        <xdr:cNvPr id="194" name="直線コネクタ 193"/>
        <xdr:cNvCxnSpPr/>
      </xdr:nvCxnSpPr>
      <xdr:spPr>
        <a:xfrm>
          <a:off x="3225800" y="14118016"/>
          <a:ext cx="8890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59116</xdr:rowOff>
    </xdr:from>
    <xdr:to>
      <xdr:col>4</xdr:col>
      <xdr:colOff>482600</xdr:colOff>
      <xdr:row>82</xdr:row>
      <xdr:rowOff>131900</xdr:rowOff>
    </xdr:to>
    <xdr:cxnSp macro="">
      <xdr:nvCxnSpPr>
        <xdr:cNvPr id="197" name="直線コネクタ 196"/>
        <xdr:cNvCxnSpPr/>
      </xdr:nvCxnSpPr>
      <xdr:spPr>
        <a:xfrm flipV="1">
          <a:off x="2336800" y="14118016"/>
          <a:ext cx="889000" cy="7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111037</xdr:rowOff>
    </xdr:from>
    <xdr:to>
      <xdr:col>3</xdr:col>
      <xdr:colOff>279400</xdr:colOff>
      <xdr:row>82</xdr:row>
      <xdr:rowOff>131900</xdr:rowOff>
    </xdr:to>
    <xdr:cxnSp macro="">
      <xdr:nvCxnSpPr>
        <xdr:cNvPr id="200" name="直線コネクタ 199"/>
        <xdr:cNvCxnSpPr/>
      </xdr:nvCxnSpPr>
      <xdr:spPr>
        <a:xfrm>
          <a:off x="1447800" y="14169937"/>
          <a:ext cx="889000" cy="2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36210</xdr:rowOff>
    </xdr:from>
    <xdr:to>
      <xdr:col>7</xdr:col>
      <xdr:colOff>203200</xdr:colOff>
      <xdr:row>82</xdr:row>
      <xdr:rowOff>137810</xdr:rowOff>
    </xdr:to>
    <xdr:sp macro="" textlink="">
      <xdr:nvSpPr>
        <xdr:cNvPr id="210" name="円/楕円 209"/>
        <xdr:cNvSpPr/>
      </xdr:nvSpPr>
      <xdr:spPr>
        <a:xfrm>
          <a:off x="4902200" y="140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52737</xdr:rowOff>
    </xdr:from>
    <xdr:ext cx="762000" cy="259045"/>
    <xdr:sp macro="" textlink="">
      <xdr:nvSpPr>
        <xdr:cNvPr id="211" name="人件費・物件費等の状況該当値テキスト"/>
        <xdr:cNvSpPr txBox="1"/>
      </xdr:nvSpPr>
      <xdr:spPr>
        <a:xfrm>
          <a:off x="5041900" y="1394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92,923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14140</xdr:rowOff>
    </xdr:from>
    <xdr:to>
      <xdr:col>6</xdr:col>
      <xdr:colOff>50800</xdr:colOff>
      <xdr:row>82</xdr:row>
      <xdr:rowOff>115740</xdr:rowOff>
    </xdr:to>
    <xdr:sp macro="" textlink="">
      <xdr:nvSpPr>
        <xdr:cNvPr id="212" name="円/楕円 211"/>
        <xdr:cNvSpPr/>
      </xdr:nvSpPr>
      <xdr:spPr>
        <a:xfrm>
          <a:off x="4064000" y="1407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125917</xdr:rowOff>
    </xdr:from>
    <xdr:ext cx="736600" cy="259045"/>
    <xdr:sp macro="" textlink="">
      <xdr:nvSpPr>
        <xdr:cNvPr id="213" name="テキスト ボックス 212"/>
        <xdr:cNvSpPr txBox="1"/>
      </xdr:nvSpPr>
      <xdr:spPr>
        <a:xfrm>
          <a:off x="3733800" y="1384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90,179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8316</xdr:rowOff>
    </xdr:from>
    <xdr:to>
      <xdr:col>4</xdr:col>
      <xdr:colOff>533400</xdr:colOff>
      <xdr:row>82</xdr:row>
      <xdr:rowOff>109916</xdr:rowOff>
    </xdr:to>
    <xdr:sp macro="" textlink="">
      <xdr:nvSpPr>
        <xdr:cNvPr id="214" name="円/楕円 213"/>
        <xdr:cNvSpPr/>
      </xdr:nvSpPr>
      <xdr:spPr>
        <a:xfrm>
          <a:off x="3175000" y="140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120093</xdr:rowOff>
    </xdr:from>
    <xdr:ext cx="762000" cy="259045"/>
    <xdr:sp macro="" textlink="">
      <xdr:nvSpPr>
        <xdr:cNvPr id="215" name="テキスト ボックス 214"/>
        <xdr:cNvSpPr txBox="1"/>
      </xdr:nvSpPr>
      <xdr:spPr>
        <a:xfrm>
          <a:off x="2844800" y="1383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89,455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81100</xdr:rowOff>
    </xdr:from>
    <xdr:to>
      <xdr:col>3</xdr:col>
      <xdr:colOff>330200</xdr:colOff>
      <xdr:row>83</xdr:row>
      <xdr:rowOff>11250</xdr:rowOff>
    </xdr:to>
    <xdr:sp macro="" textlink="">
      <xdr:nvSpPr>
        <xdr:cNvPr id="216" name="円/楕円 215"/>
        <xdr:cNvSpPr/>
      </xdr:nvSpPr>
      <xdr:spPr>
        <a:xfrm>
          <a:off x="2286000" y="141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21427</xdr:rowOff>
    </xdr:from>
    <xdr:ext cx="762000" cy="259045"/>
    <xdr:sp macro="" textlink="">
      <xdr:nvSpPr>
        <xdr:cNvPr id="217" name="テキスト ボックス 216"/>
        <xdr:cNvSpPr txBox="1"/>
      </xdr:nvSpPr>
      <xdr:spPr>
        <a:xfrm>
          <a:off x="1955800" y="139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98,504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60237</xdr:rowOff>
    </xdr:from>
    <xdr:to>
      <xdr:col>2</xdr:col>
      <xdr:colOff>127000</xdr:colOff>
      <xdr:row>82</xdr:row>
      <xdr:rowOff>161837</xdr:rowOff>
    </xdr:to>
    <xdr:sp macro="" textlink="">
      <xdr:nvSpPr>
        <xdr:cNvPr id="218" name="円/楕円 217"/>
        <xdr:cNvSpPr/>
      </xdr:nvSpPr>
      <xdr:spPr>
        <a:xfrm>
          <a:off x="1397000" y="141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564</xdr:rowOff>
    </xdr:from>
    <xdr:ext cx="762000" cy="259045"/>
    <xdr:sp macro="" textlink="">
      <xdr:nvSpPr>
        <xdr:cNvPr id="219" name="テキスト ボックス 218"/>
        <xdr:cNvSpPr txBox="1"/>
      </xdr:nvSpPr>
      <xdr:spPr>
        <a:xfrm>
          <a:off x="1066800" y="1388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国家公務員の時限的な（</a:t>
          </a:r>
          <a:r>
            <a:rPr lang="en-US" altLang="ja-JP" sz="1300">
              <a:solidFill>
                <a:schemeClr val="dk1"/>
              </a:solidFill>
              <a:effectLst/>
              <a:latin typeface="+mn-ea"/>
              <a:ea typeface="+mn-ea"/>
              <a:cs typeface="+mn-cs"/>
            </a:rPr>
            <a:t>2</a:t>
          </a:r>
          <a:r>
            <a:rPr lang="ja-JP" altLang="ja-JP" sz="1300">
              <a:solidFill>
                <a:schemeClr val="dk1"/>
              </a:solidFill>
              <a:effectLst/>
              <a:latin typeface="+mn-ea"/>
              <a:ea typeface="+mn-ea"/>
              <a:cs typeface="+mn-cs"/>
            </a:rPr>
            <a:t>年間）給与改定特例法による措置がないとした場合の平成</a:t>
          </a:r>
          <a:r>
            <a:rPr lang="en-US" altLang="ja-JP" sz="1300">
              <a:solidFill>
                <a:schemeClr val="dk1"/>
              </a:solidFill>
              <a:effectLst/>
              <a:latin typeface="+mn-ea"/>
              <a:ea typeface="+mn-ea"/>
              <a:cs typeface="+mn-cs"/>
            </a:rPr>
            <a:t>23</a:t>
          </a:r>
          <a:r>
            <a:rPr lang="ja-JP" altLang="ja-JP" sz="1300">
              <a:solidFill>
                <a:schemeClr val="dk1"/>
              </a:solidFill>
              <a:effectLst/>
              <a:latin typeface="+mn-ea"/>
              <a:ea typeface="+mn-ea"/>
              <a:cs typeface="+mn-cs"/>
            </a:rPr>
            <a:t>年度参考値は</a:t>
          </a:r>
          <a:r>
            <a:rPr lang="en-US" altLang="ja-JP" sz="1300">
              <a:solidFill>
                <a:schemeClr val="dk1"/>
              </a:solidFill>
              <a:effectLst/>
              <a:latin typeface="+mn-ea"/>
              <a:ea typeface="+mn-ea"/>
              <a:cs typeface="+mn-cs"/>
            </a:rPr>
            <a:t>89.5</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24</a:t>
          </a:r>
          <a:r>
            <a:rPr lang="ja-JP" altLang="ja-JP" sz="1300">
              <a:solidFill>
                <a:schemeClr val="dk1"/>
              </a:solidFill>
              <a:effectLst/>
              <a:latin typeface="+mn-ea"/>
              <a:ea typeface="+mn-ea"/>
              <a:cs typeface="+mn-cs"/>
            </a:rPr>
            <a:t>年度参考値は</a:t>
          </a:r>
          <a:r>
            <a:rPr lang="en-US" altLang="ja-JP" sz="1300">
              <a:solidFill>
                <a:schemeClr val="dk1"/>
              </a:solidFill>
              <a:effectLst/>
              <a:latin typeface="+mn-ea"/>
              <a:ea typeface="+mn-ea"/>
              <a:cs typeface="+mn-cs"/>
            </a:rPr>
            <a:t>89.9</a:t>
          </a:r>
          <a:r>
            <a:rPr lang="ja-JP" altLang="ja-JP" sz="1300">
              <a:solidFill>
                <a:schemeClr val="dk1"/>
              </a:solidFill>
              <a:effectLst/>
              <a:latin typeface="+mn-ea"/>
              <a:ea typeface="+mn-ea"/>
              <a:cs typeface="+mn-cs"/>
            </a:rPr>
            <a:t>であり、職員の経験年数階層の変動等はあるものの、前年度並の数値となった。しかし、引き続き職務と責任に応じた適正な給与制度の運用に努めたこと等により、類似団体内平均値及び全国町村平均を大きく下回っている。</a:t>
          </a: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今後も適正な給与水準の維持はもちろんのこと、各種手当等の見直しの推進等、より一層の給与制度の適正化に努める。</a:t>
          </a:r>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84666</xdr:rowOff>
    </xdr:from>
    <xdr:to>
      <xdr:col>24</xdr:col>
      <xdr:colOff>558800</xdr:colOff>
      <xdr:row>80</xdr:row>
      <xdr:rowOff>96157</xdr:rowOff>
    </xdr:to>
    <xdr:cxnSp macro="">
      <xdr:nvCxnSpPr>
        <xdr:cNvPr id="255" name="直線コネクタ 254"/>
        <xdr:cNvCxnSpPr/>
      </xdr:nvCxnSpPr>
      <xdr:spPr>
        <a:xfrm flipV="1">
          <a:off x="16179800" y="1380066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96157</xdr:rowOff>
    </xdr:from>
    <xdr:to>
      <xdr:col>23</xdr:col>
      <xdr:colOff>406400</xdr:colOff>
      <xdr:row>85</xdr:row>
      <xdr:rowOff>8768</xdr:rowOff>
    </xdr:to>
    <xdr:cxnSp macro="">
      <xdr:nvCxnSpPr>
        <xdr:cNvPr id="258" name="直線コネクタ 257"/>
        <xdr:cNvCxnSpPr/>
      </xdr:nvCxnSpPr>
      <xdr:spPr>
        <a:xfrm flipV="1">
          <a:off x="15290800" y="13812157"/>
          <a:ext cx="889000" cy="76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134257</xdr:rowOff>
    </xdr:from>
    <xdr:to>
      <xdr:col>22</xdr:col>
      <xdr:colOff>203200</xdr:colOff>
      <xdr:row>85</xdr:row>
      <xdr:rowOff>8768</xdr:rowOff>
    </xdr:to>
    <xdr:cxnSp macro="">
      <xdr:nvCxnSpPr>
        <xdr:cNvPr id="261" name="直線コネクタ 260"/>
        <xdr:cNvCxnSpPr/>
      </xdr:nvCxnSpPr>
      <xdr:spPr>
        <a:xfrm>
          <a:off x="14401800" y="145360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120045</xdr:rowOff>
    </xdr:from>
    <xdr:to>
      <xdr:col>21</xdr:col>
      <xdr:colOff>0</xdr:colOff>
      <xdr:row>84</xdr:row>
      <xdr:rowOff>134257</xdr:rowOff>
    </xdr:to>
    <xdr:cxnSp macro="">
      <xdr:nvCxnSpPr>
        <xdr:cNvPr id="264" name="直線コネクタ 263"/>
        <xdr:cNvCxnSpPr/>
      </xdr:nvCxnSpPr>
      <xdr:spPr>
        <a:xfrm>
          <a:off x="13512800" y="14007495"/>
          <a:ext cx="889000" cy="5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33866</xdr:rowOff>
    </xdr:from>
    <xdr:to>
      <xdr:col>24</xdr:col>
      <xdr:colOff>609600</xdr:colOff>
      <xdr:row>80</xdr:row>
      <xdr:rowOff>135466</xdr:rowOff>
    </xdr:to>
    <xdr:sp macro="" textlink="">
      <xdr:nvSpPr>
        <xdr:cNvPr id="274" name="円/楕円 273"/>
        <xdr:cNvSpPr/>
      </xdr:nvSpPr>
      <xdr:spPr>
        <a:xfrm>
          <a:off x="169672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126593</xdr:rowOff>
    </xdr:from>
    <xdr:ext cx="762000" cy="259045"/>
    <xdr:sp macro="" textlink="">
      <xdr:nvSpPr>
        <xdr:cNvPr id="275" name="給与水準   （国との比較）該当値テキスト"/>
        <xdr:cNvSpPr txBox="1"/>
      </xdr:nvSpPr>
      <xdr:spPr>
        <a:xfrm>
          <a:off x="17106900" y="1367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45357</xdr:rowOff>
    </xdr:from>
    <xdr:to>
      <xdr:col>23</xdr:col>
      <xdr:colOff>457200</xdr:colOff>
      <xdr:row>80</xdr:row>
      <xdr:rowOff>146957</xdr:rowOff>
    </xdr:to>
    <xdr:sp macro="" textlink="">
      <xdr:nvSpPr>
        <xdr:cNvPr id="276" name="円/楕円 275"/>
        <xdr:cNvSpPr/>
      </xdr:nvSpPr>
      <xdr:spPr>
        <a:xfrm>
          <a:off x="16129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157134</xdr:rowOff>
    </xdr:from>
    <xdr:ext cx="736600" cy="259045"/>
    <xdr:sp macro="" textlink="">
      <xdr:nvSpPr>
        <xdr:cNvPr id="277" name="テキスト ボックス 276"/>
        <xdr:cNvSpPr txBox="1"/>
      </xdr:nvSpPr>
      <xdr:spPr>
        <a:xfrm>
          <a:off x="15798800" y="1353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129418</xdr:rowOff>
    </xdr:from>
    <xdr:to>
      <xdr:col>22</xdr:col>
      <xdr:colOff>254000</xdr:colOff>
      <xdr:row>85</xdr:row>
      <xdr:rowOff>59568</xdr:rowOff>
    </xdr:to>
    <xdr:sp macro="" textlink="">
      <xdr:nvSpPr>
        <xdr:cNvPr id="278" name="円/楕円 277"/>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69745</xdr:rowOff>
    </xdr:from>
    <xdr:ext cx="762000" cy="259045"/>
    <xdr:sp macro="" textlink="">
      <xdr:nvSpPr>
        <xdr:cNvPr id="279" name="テキスト ボックス 278"/>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83457</xdr:rowOff>
    </xdr:from>
    <xdr:to>
      <xdr:col>21</xdr:col>
      <xdr:colOff>50800</xdr:colOff>
      <xdr:row>85</xdr:row>
      <xdr:rowOff>13607</xdr:rowOff>
    </xdr:to>
    <xdr:sp macro="" textlink="">
      <xdr:nvSpPr>
        <xdr:cNvPr id="280" name="円/楕円 279"/>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23784</xdr:rowOff>
    </xdr:from>
    <xdr:ext cx="762000" cy="259045"/>
    <xdr:sp macro="" textlink="">
      <xdr:nvSpPr>
        <xdr:cNvPr id="281" name="テキスト ボックス 280"/>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69245</xdr:rowOff>
    </xdr:from>
    <xdr:to>
      <xdr:col>19</xdr:col>
      <xdr:colOff>533400</xdr:colOff>
      <xdr:row>81</xdr:row>
      <xdr:rowOff>170845</xdr:rowOff>
    </xdr:to>
    <xdr:sp macro="" textlink="">
      <xdr:nvSpPr>
        <xdr:cNvPr id="282" name="円/楕円 281"/>
        <xdr:cNvSpPr/>
      </xdr:nvSpPr>
      <xdr:spPr>
        <a:xfrm>
          <a:off x="13462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9572</xdr:rowOff>
    </xdr:from>
    <xdr:ext cx="762000" cy="259045"/>
    <xdr:sp macro="" textlink="">
      <xdr:nvSpPr>
        <xdr:cNvPr id="283" name="テキスト ボックス 282"/>
        <xdr:cNvSpPr txBox="1"/>
      </xdr:nvSpPr>
      <xdr:spPr>
        <a:xfrm>
          <a:off x="13131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職員数は、保育所を６箇所、児童館を５箇所、それぞれ備えていることにより、民生部門でとりわけ大きく上回り、また、消防署を町単独で備えていることにより、消防部門で上回っていることから、全体として類似団体内平均値を上回っている。</a:t>
          </a:r>
        </a:p>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今後も、更なる職員数の適正化を目指し、平成</a:t>
          </a:r>
          <a:r>
            <a:rPr lang="en-US" altLang="ja-JP" sz="1200">
              <a:solidFill>
                <a:schemeClr val="dk1"/>
              </a:solidFill>
              <a:effectLst/>
              <a:latin typeface="+mn-ea"/>
              <a:ea typeface="+mn-ea"/>
              <a:cs typeface="+mn-cs"/>
            </a:rPr>
            <a:t>14</a:t>
          </a:r>
          <a:r>
            <a:rPr lang="ja-JP" altLang="ja-JP" sz="1200">
              <a:solidFill>
                <a:schemeClr val="dk1"/>
              </a:solidFill>
              <a:effectLst/>
              <a:latin typeface="+mn-ea"/>
              <a:ea typeface="+mn-ea"/>
              <a:cs typeface="+mn-cs"/>
            </a:rPr>
            <a:t>年以降行っている「技能労務職員等の給与等の見直しに向けた取組方針」に基づく、技能労務職員の退職者不補充を引き続き行う等、職種別に職務性や職務内容を考慮した取組みを行い、第</a:t>
          </a:r>
          <a:r>
            <a:rPr lang="en-US" altLang="ja-JP" sz="1200">
              <a:solidFill>
                <a:schemeClr val="dk1"/>
              </a:solidFill>
              <a:effectLst/>
              <a:latin typeface="+mn-ea"/>
              <a:ea typeface="+mn-ea"/>
              <a:cs typeface="+mn-cs"/>
            </a:rPr>
            <a:t>5</a:t>
          </a:r>
          <a:r>
            <a:rPr lang="ja-JP" altLang="ja-JP" sz="1200">
              <a:solidFill>
                <a:schemeClr val="dk1"/>
              </a:solidFill>
              <a:effectLst/>
              <a:latin typeface="+mn-ea"/>
              <a:ea typeface="+mn-ea"/>
              <a:cs typeface="+mn-cs"/>
            </a:rPr>
            <a:t>次蟹江町行政改革大綱に基づいた適正な定員管理に努める。</a:t>
          </a:r>
          <a:endParaRPr kumimoji="1" lang="ja-JP" altLang="en-US" sz="12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124218</xdr:rowOff>
    </xdr:from>
    <xdr:to>
      <xdr:col>24</xdr:col>
      <xdr:colOff>558800</xdr:colOff>
      <xdr:row>60</xdr:row>
      <xdr:rowOff>142603</xdr:rowOff>
    </xdr:to>
    <xdr:cxnSp macro="">
      <xdr:nvCxnSpPr>
        <xdr:cNvPr id="320" name="直線コネクタ 319"/>
        <xdr:cNvCxnSpPr/>
      </xdr:nvCxnSpPr>
      <xdr:spPr>
        <a:xfrm>
          <a:off x="16179800" y="10411218"/>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124218</xdr:rowOff>
    </xdr:from>
    <xdr:to>
      <xdr:col>23</xdr:col>
      <xdr:colOff>406400</xdr:colOff>
      <xdr:row>60</xdr:row>
      <xdr:rowOff>125367</xdr:rowOff>
    </xdr:to>
    <xdr:cxnSp macro="">
      <xdr:nvCxnSpPr>
        <xdr:cNvPr id="323" name="直線コネクタ 322"/>
        <xdr:cNvCxnSpPr/>
      </xdr:nvCxnSpPr>
      <xdr:spPr>
        <a:xfrm flipV="1">
          <a:off x="15290800" y="1041121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125367</xdr:rowOff>
    </xdr:from>
    <xdr:to>
      <xdr:col>22</xdr:col>
      <xdr:colOff>203200</xdr:colOff>
      <xdr:row>60</xdr:row>
      <xdr:rowOff>141454</xdr:rowOff>
    </xdr:to>
    <xdr:cxnSp macro="">
      <xdr:nvCxnSpPr>
        <xdr:cNvPr id="326" name="直線コネクタ 325"/>
        <xdr:cNvCxnSpPr/>
      </xdr:nvCxnSpPr>
      <xdr:spPr>
        <a:xfrm flipV="1">
          <a:off x="14401800" y="104123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141454</xdr:rowOff>
    </xdr:from>
    <xdr:to>
      <xdr:col>21</xdr:col>
      <xdr:colOff>0</xdr:colOff>
      <xdr:row>60</xdr:row>
      <xdr:rowOff>148348</xdr:rowOff>
    </xdr:to>
    <xdr:cxnSp macro="">
      <xdr:nvCxnSpPr>
        <xdr:cNvPr id="329" name="直線コネクタ 328"/>
        <xdr:cNvCxnSpPr/>
      </xdr:nvCxnSpPr>
      <xdr:spPr>
        <a:xfrm flipV="1">
          <a:off x="13512800" y="1042845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3" name="テキスト ボックス 332"/>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91803</xdr:rowOff>
    </xdr:from>
    <xdr:to>
      <xdr:col>24</xdr:col>
      <xdr:colOff>609600</xdr:colOff>
      <xdr:row>61</xdr:row>
      <xdr:rowOff>21953</xdr:rowOff>
    </xdr:to>
    <xdr:sp macro="" textlink="">
      <xdr:nvSpPr>
        <xdr:cNvPr id="339" name="円/楕円 338"/>
        <xdr:cNvSpPr/>
      </xdr:nvSpPr>
      <xdr:spPr>
        <a:xfrm>
          <a:off x="16967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63880</xdr:rowOff>
    </xdr:from>
    <xdr:ext cx="762000" cy="259045"/>
    <xdr:sp macro="" textlink="">
      <xdr:nvSpPr>
        <xdr:cNvPr id="340" name="定員管理の状況該当値テキスト"/>
        <xdr:cNvSpPr txBox="1"/>
      </xdr:nvSpPr>
      <xdr:spPr>
        <a:xfrm>
          <a:off x="17106900" y="10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73418</xdr:rowOff>
    </xdr:from>
    <xdr:to>
      <xdr:col>23</xdr:col>
      <xdr:colOff>457200</xdr:colOff>
      <xdr:row>61</xdr:row>
      <xdr:rowOff>3568</xdr:rowOff>
    </xdr:to>
    <xdr:sp macro="" textlink="">
      <xdr:nvSpPr>
        <xdr:cNvPr id="341" name="円/楕円 340"/>
        <xdr:cNvSpPr/>
      </xdr:nvSpPr>
      <xdr:spPr>
        <a:xfrm>
          <a:off x="161290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159795</xdr:rowOff>
    </xdr:from>
    <xdr:ext cx="736600" cy="259045"/>
    <xdr:sp macro="" textlink="">
      <xdr:nvSpPr>
        <xdr:cNvPr id="342" name="テキスト ボックス 341"/>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74567</xdr:rowOff>
    </xdr:from>
    <xdr:to>
      <xdr:col>22</xdr:col>
      <xdr:colOff>254000</xdr:colOff>
      <xdr:row>61</xdr:row>
      <xdr:rowOff>4717</xdr:rowOff>
    </xdr:to>
    <xdr:sp macro="" textlink="">
      <xdr:nvSpPr>
        <xdr:cNvPr id="343" name="円/楕円 342"/>
        <xdr:cNvSpPr/>
      </xdr:nvSpPr>
      <xdr:spPr>
        <a:xfrm>
          <a:off x="15240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44" name="テキスト ボックス 343"/>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90654</xdr:rowOff>
    </xdr:from>
    <xdr:to>
      <xdr:col>21</xdr:col>
      <xdr:colOff>50800</xdr:colOff>
      <xdr:row>61</xdr:row>
      <xdr:rowOff>20804</xdr:rowOff>
    </xdr:to>
    <xdr:sp macro="" textlink="">
      <xdr:nvSpPr>
        <xdr:cNvPr id="345" name="円/楕円 344"/>
        <xdr:cNvSpPr/>
      </xdr:nvSpPr>
      <xdr:spPr>
        <a:xfrm>
          <a:off x="14351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5581</xdr:rowOff>
    </xdr:from>
    <xdr:ext cx="762000" cy="259045"/>
    <xdr:sp macro="" textlink="">
      <xdr:nvSpPr>
        <xdr:cNvPr id="346" name="テキスト ボックス 345"/>
        <xdr:cNvSpPr txBox="1"/>
      </xdr:nvSpPr>
      <xdr:spPr>
        <a:xfrm>
          <a:off x="14020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7" name="円/楕円 346"/>
        <xdr:cNvSpPr/>
      </xdr:nvSpPr>
      <xdr:spPr>
        <a:xfrm>
          <a:off x="13462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48" name="テキスト ボックス 347"/>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ea"/>
              <a:ea typeface="+mn-ea"/>
              <a:cs typeface="+mn-cs"/>
            </a:rPr>
            <a:t>　</a:t>
          </a:r>
          <a:r>
            <a:rPr lang="ja-JP" altLang="ja-JP" sz="1400">
              <a:solidFill>
                <a:schemeClr val="dk1"/>
              </a:solidFill>
              <a:effectLst/>
              <a:latin typeface="+mn-ea"/>
              <a:ea typeface="+mn-ea"/>
              <a:cs typeface="+mn-cs"/>
            </a:rPr>
            <a:t>類似団体内平均値を下回っており、毎年度同程度の水準を維持しているが、今後は平成</a:t>
          </a:r>
          <a:r>
            <a:rPr lang="en-US" altLang="ja-JP" sz="1400">
              <a:solidFill>
                <a:schemeClr val="dk1"/>
              </a:solidFill>
              <a:effectLst/>
              <a:latin typeface="+mn-ea"/>
              <a:ea typeface="+mn-ea"/>
              <a:cs typeface="+mn-cs"/>
            </a:rPr>
            <a:t>22</a:t>
          </a:r>
          <a:r>
            <a:rPr lang="ja-JP" altLang="ja-JP" sz="1400">
              <a:solidFill>
                <a:schemeClr val="dk1"/>
              </a:solidFill>
              <a:effectLst/>
              <a:latin typeface="+mn-ea"/>
              <a:ea typeface="+mn-ea"/>
              <a:cs typeface="+mn-cs"/>
            </a:rPr>
            <a:t>、</a:t>
          </a:r>
          <a:r>
            <a:rPr lang="en-US" altLang="ja-JP" sz="1400">
              <a:solidFill>
                <a:schemeClr val="dk1"/>
              </a:solidFill>
              <a:effectLst/>
              <a:latin typeface="+mn-ea"/>
              <a:ea typeface="+mn-ea"/>
              <a:cs typeface="+mn-cs"/>
            </a:rPr>
            <a:t>23</a:t>
          </a:r>
          <a:r>
            <a:rPr lang="ja-JP" altLang="ja-JP" sz="1400">
              <a:solidFill>
                <a:schemeClr val="dk1"/>
              </a:solidFill>
              <a:effectLst/>
              <a:latin typeface="+mn-ea"/>
              <a:ea typeface="+mn-ea"/>
              <a:cs typeface="+mn-cs"/>
            </a:rPr>
            <a:t>年度に実施した南保育所改築事業等の大規模事業に係る地方債の償還開始に伴い、一時的に数ポイント上昇する見込みである。このため、今後控えている大規模な事業計画の整理、縮小を図るなど、起債依存型の事業実施を見直し、緊急度・住民ニーズを的確に把握した事業の選択により、起債に大きく頼ることのない財政運営に努める。</a:t>
          </a:r>
          <a:endParaRPr kumimoji="1" lang="ja-JP" altLang="en-US" sz="14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60113</xdr:rowOff>
    </xdr:to>
    <xdr:cxnSp macro="">
      <xdr:nvCxnSpPr>
        <xdr:cNvPr id="381" name="直線コネクタ 380"/>
        <xdr:cNvCxnSpPr/>
      </xdr:nvCxnSpPr>
      <xdr:spPr>
        <a:xfrm flipV="1">
          <a:off x="16179800" y="70654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60113</xdr:rowOff>
    </xdr:to>
    <xdr:cxnSp macro="">
      <xdr:nvCxnSpPr>
        <xdr:cNvPr id="384" name="直線コネクタ 383"/>
        <xdr:cNvCxnSpPr/>
      </xdr:nvCxnSpPr>
      <xdr:spPr>
        <a:xfrm>
          <a:off x="15290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68156</xdr:rowOff>
    </xdr:to>
    <xdr:cxnSp macro="">
      <xdr:nvCxnSpPr>
        <xdr:cNvPr id="387" name="直線コネクタ 386"/>
        <xdr:cNvCxnSpPr/>
      </xdr:nvCxnSpPr>
      <xdr:spPr>
        <a:xfrm flipV="1">
          <a:off x="14401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68156</xdr:rowOff>
    </xdr:from>
    <xdr:to>
      <xdr:col>21</xdr:col>
      <xdr:colOff>0</xdr:colOff>
      <xdr:row>41</xdr:row>
      <xdr:rowOff>76200</xdr:rowOff>
    </xdr:to>
    <xdr:cxnSp macro="">
      <xdr:nvCxnSpPr>
        <xdr:cNvPr id="390" name="直線コネクタ 389"/>
        <xdr:cNvCxnSpPr/>
      </xdr:nvCxnSpPr>
      <xdr:spPr>
        <a:xfrm flipV="1">
          <a:off x="13512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0" name="円/楕円 399"/>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1710</xdr:rowOff>
    </xdr:from>
    <xdr:ext cx="762000" cy="259045"/>
    <xdr:sp macro="" textlink="">
      <xdr:nvSpPr>
        <xdr:cNvPr id="401"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9313</xdr:rowOff>
    </xdr:from>
    <xdr:to>
      <xdr:col>23</xdr:col>
      <xdr:colOff>457200</xdr:colOff>
      <xdr:row>41</xdr:row>
      <xdr:rowOff>110913</xdr:rowOff>
    </xdr:to>
    <xdr:sp macro="" textlink="">
      <xdr:nvSpPr>
        <xdr:cNvPr id="402" name="円/楕円 401"/>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403" name="テキスト ボックス 402"/>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4" name="円/楕円 403"/>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405" name="テキスト ボックス 404"/>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17356</xdr:rowOff>
    </xdr:from>
    <xdr:to>
      <xdr:col>21</xdr:col>
      <xdr:colOff>50800</xdr:colOff>
      <xdr:row>41</xdr:row>
      <xdr:rowOff>118956</xdr:rowOff>
    </xdr:to>
    <xdr:sp macro="" textlink="">
      <xdr:nvSpPr>
        <xdr:cNvPr id="406" name="円/楕円 405"/>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407" name="テキスト ボックス 406"/>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8" name="円/楕円 407"/>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9" name="テキスト ボックス 408"/>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ea"/>
              <a:ea typeface="+mn-ea"/>
              <a:cs typeface="+mn-cs"/>
            </a:rPr>
            <a:t>　</a:t>
          </a:r>
          <a:r>
            <a:rPr lang="ja-JP" altLang="ja-JP" sz="1050">
              <a:solidFill>
                <a:schemeClr val="dk1"/>
              </a:solidFill>
              <a:effectLst/>
              <a:latin typeface="+mn-ea"/>
              <a:ea typeface="+mn-ea"/>
              <a:cs typeface="+mn-cs"/>
            </a:rPr>
            <a:t>平成</a:t>
          </a:r>
          <a:r>
            <a:rPr lang="en-US" altLang="ja-JP" sz="1050">
              <a:solidFill>
                <a:schemeClr val="dk1"/>
              </a:solidFill>
              <a:effectLst/>
              <a:latin typeface="+mn-ea"/>
              <a:ea typeface="+mn-ea"/>
              <a:cs typeface="+mn-cs"/>
            </a:rPr>
            <a:t>23</a:t>
          </a:r>
          <a:r>
            <a:rPr lang="ja-JP" altLang="ja-JP" sz="1050">
              <a:solidFill>
                <a:schemeClr val="dk1"/>
              </a:solidFill>
              <a:effectLst/>
              <a:latin typeface="+mn-ea"/>
              <a:ea typeface="+mn-ea"/>
              <a:cs typeface="+mn-cs"/>
            </a:rPr>
            <a:t>年度に初めて類似団体内平均値を上回って以降、年々比率は下がっているものの、依然、類似団体内平均値を上回っている。これは、地方債現在高や組合等負担等見込額が減少しているものの、公共下水道事業債の償還に充てたと認められる繰入金額が年々増加していることにより、将来負担比率に算入すべき公営企業債等繰入見込額が年々増加していることが主な要因である。</a:t>
          </a:r>
        </a:p>
        <a:p>
          <a:r>
            <a:rPr lang="ja-JP" altLang="en-US" sz="1050">
              <a:solidFill>
                <a:schemeClr val="dk1"/>
              </a:solidFill>
              <a:effectLst/>
              <a:latin typeface="+mn-ea"/>
              <a:ea typeface="+mn-ea"/>
              <a:cs typeface="+mn-cs"/>
            </a:rPr>
            <a:t>　</a:t>
          </a:r>
          <a:r>
            <a:rPr lang="ja-JP" altLang="ja-JP" sz="1050">
              <a:solidFill>
                <a:schemeClr val="dk1"/>
              </a:solidFill>
              <a:effectLst/>
              <a:latin typeface="+mn-ea"/>
              <a:ea typeface="+mn-ea"/>
              <a:cs typeface="+mn-cs"/>
            </a:rPr>
            <a:t>公共下水道事業については順次拡大中であるが、全体計画における進捗率はまだわずかである。計画区域すべての整備には多額の費用を要するため、繰入見込額も増加していくことは明らかであり、今後も比率は増加するものと見込まれる。</a:t>
          </a:r>
        </a:p>
        <a:p>
          <a:r>
            <a:rPr lang="ja-JP" altLang="en-US" sz="1050">
              <a:solidFill>
                <a:schemeClr val="dk1"/>
              </a:solidFill>
              <a:effectLst/>
              <a:latin typeface="+mn-ea"/>
              <a:ea typeface="+mn-ea"/>
              <a:cs typeface="+mn-cs"/>
            </a:rPr>
            <a:t>　</a:t>
          </a:r>
          <a:r>
            <a:rPr lang="ja-JP" altLang="ja-JP" sz="1050">
              <a:solidFill>
                <a:schemeClr val="dk1"/>
              </a:solidFill>
              <a:effectLst/>
              <a:latin typeface="+mn-ea"/>
              <a:ea typeface="+mn-ea"/>
              <a:cs typeface="+mn-cs"/>
            </a:rPr>
            <a:t>今後も引き続き地方債の抑制に努め、新規事業の実施等について総点検を行い、財政の健全化を図る。</a:t>
          </a:r>
          <a:endParaRPr kumimoji="1" lang="ja-JP" altLang="en-US" sz="105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163407</xdr:rowOff>
    </xdr:from>
    <xdr:to>
      <xdr:col>24</xdr:col>
      <xdr:colOff>558800</xdr:colOff>
      <xdr:row>15</xdr:row>
      <xdr:rowOff>16891</xdr:rowOff>
    </xdr:to>
    <xdr:cxnSp macro="">
      <xdr:nvCxnSpPr>
        <xdr:cNvPr id="443" name="直線コネクタ 442"/>
        <xdr:cNvCxnSpPr/>
      </xdr:nvCxnSpPr>
      <xdr:spPr>
        <a:xfrm flipV="1">
          <a:off x="16179800" y="2563707"/>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16891</xdr:rowOff>
    </xdr:from>
    <xdr:to>
      <xdr:col>23</xdr:col>
      <xdr:colOff>406400</xdr:colOff>
      <xdr:row>15</xdr:row>
      <xdr:rowOff>78825</xdr:rowOff>
    </xdr:to>
    <xdr:cxnSp macro="">
      <xdr:nvCxnSpPr>
        <xdr:cNvPr id="446" name="直線コネクタ 445"/>
        <xdr:cNvCxnSpPr/>
      </xdr:nvCxnSpPr>
      <xdr:spPr>
        <a:xfrm flipV="1">
          <a:off x="15290800" y="2588641"/>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78825</xdr:rowOff>
    </xdr:from>
    <xdr:to>
      <xdr:col>22</xdr:col>
      <xdr:colOff>203200</xdr:colOff>
      <xdr:row>15</xdr:row>
      <xdr:rowOff>146389</xdr:rowOff>
    </xdr:to>
    <xdr:cxnSp macro="">
      <xdr:nvCxnSpPr>
        <xdr:cNvPr id="449" name="直線コネクタ 448"/>
        <xdr:cNvCxnSpPr/>
      </xdr:nvCxnSpPr>
      <xdr:spPr>
        <a:xfrm flipV="1">
          <a:off x="14401800" y="2650575"/>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127085</xdr:rowOff>
    </xdr:from>
    <xdr:to>
      <xdr:col>21</xdr:col>
      <xdr:colOff>0</xdr:colOff>
      <xdr:row>15</xdr:row>
      <xdr:rowOff>146389</xdr:rowOff>
    </xdr:to>
    <xdr:cxnSp macro="">
      <xdr:nvCxnSpPr>
        <xdr:cNvPr id="452" name="直線コネクタ 451"/>
        <xdr:cNvCxnSpPr/>
      </xdr:nvCxnSpPr>
      <xdr:spPr>
        <a:xfrm>
          <a:off x="13512800" y="269883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6" name="テキスト ボックス 455"/>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112607</xdr:rowOff>
    </xdr:from>
    <xdr:to>
      <xdr:col>24</xdr:col>
      <xdr:colOff>609600</xdr:colOff>
      <xdr:row>15</xdr:row>
      <xdr:rowOff>42757</xdr:rowOff>
    </xdr:to>
    <xdr:sp macro="" textlink="">
      <xdr:nvSpPr>
        <xdr:cNvPr id="462" name="円/楕円 461"/>
        <xdr:cNvSpPr/>
      </xdr:nvSpPr>
      <xdr:spPr>
        <a:xfrm>
          <a:off x="169672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84684</xdr:rowOff>
    </xdr:from>
    <xdr:ext cx="762000" cy="259045"/>
    <xdr:sp macro="" textlink="">
      <xdr:nvSpPr>
        <xdr:cNvPr id="463" name="将来負担の状況該当値テキスト"/>
        <xdr:cNvSpPr txBox="1"/>
      </xdr:nvSpPr>
      <xdr:spPr>
        <a:xfrm>
          <a:off x="17106900" y="248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137541</xdr:rowOff>
    </xdr:from>
    <xdr:to>
      <xdr:col>23</xdr:col>
      <xdr:colOff>457200</xdr:colOff>
      <xdr:row>15</xdr:row>
      <xdr:rowOff>67691</xdr:rowOff>
    </xdr:to>
    <xdr:sp macro="" textlink="">
      <xdr:nvSpPr>
        <xdr:cNvPr id="464" name="円/楕円 463"/>
        <xdr:cNvSpPr/>
      </xdr:nvSpPr>
      <xdr:spPr>
        <a:xfrm>
          <a:off x="16129000" y="25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52468</xdr:rowOff>
    </xdr:from>
    <xdr:ext cx="736600" cy="259045"/>
    <xdr:sp macro="" textlink="">
      <xdr:nvSpPr>
        <xdr:cNvPr id="465" name="テキスト ボックス 464"/>
        <xdr:cNvSpPr txBox="1"/>
      </xdr:nvSpPr>
      <xdr:spPr>
        <a:xfrm>
          <a:off x="15798800" y="2624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28025</xdr:rowOff>
    </xdr:from>
    <xdr:to>
      <xdr:col>22</xdr:col>
      <xdr:colOff>254000</xdr:colOff>
      <xdr:row>15</xdr:row>
      <xdr:rowOff>129625</xdr:rowOff>
    </xdr:to>
    <xdr:sp macro="" textlink="">
      <xdr:nvSpPr>
        <xdr:cNvPr id="466" name="円/楕円 465"/>
        <xdr:cNvSpPr/>
      </xdr:nvSpPr>
      <xdr:spPr>
        <a:xfrm>
          <a:off x="15240000" y="259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114402</xdr:rowOff>
    </xdr:from>
    <xdr:ext cx="762000" cy="259045"/>
    <xdr:sp macro="" textlink="">
      <xdr:nvSpPr>
        <xdr:cNvPr id="467" name="テキスト ボックス 466"/>
        <xdr:cNvSpPr txBox="1"/>
      </xdr:nvSpPr>
      <xdr:spPr>
        <a:xfrm>
          <a:off x="14909800" y="268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95589</xdr:rowOff>
    </xdr:from>
    <xdr:to>
      <xdr:col>21</xdr:col>
      <xdr:colOff>50800</xdr:colOff>
      <xdr:row>16</xdr:row>
      <xdr:rowOff>25739</xdr:rowOff>
    </xdr:to>
    <xdr:sp macro="" textlink="">
      <xdr:nvSpPr>
        <xdr:cNvPr id="468" name="円/楕円 467"/>
        <xdr:cNvSpPr/>
      </xdr:nvSpPr>
      <xdr:spPr>
        <a:xfrm>
          <a:off x="14351000" y="2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10516</xdr:rowOff>
    </xdr:from>
    <xdr:ext cx="762000" cy="259045"/>
    <xdr:sp macro="" textlink="">
      <xdr:nvSpPr>
        <xdr:cNvPr id="469" name="テキスト ボックス 468"/>
        <xdr:cNvSpPr txBox="1"/>
      </xdr:nvSpPr>
      <xdr:spPr>
        <a:xfrm>
          <a:off x="14020800" y="275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76285</xdr:rowOff>
    </xdr:from>
    <xdr:to>
      <xdr:col>19</xdr:col>
      <xdr:colOff>533400</xdr:colOff>
      <xdr:row>16</xdr:row>
      <xdr:rowOff>6435</xdr:rowOff>
    </xdr:to>
    <xdr:sp macro="" textlink="">
      <xdr:nvSpPr>
        <xdr:cNvPr id="470" name="円/楕円 469"/>
        <xdr:cNvSpPr/>
      </xdr:nvSpPr>
      <xdr:spPr>
        <a:xfrm>
          <a:off x="13462000" y="26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16612</xdr:rowOff>
    </xdr:from>
    <xdr:ext cx="762000" cy="259045"/>
    <xdr:sp macro="" textlink="">
      <xdr:nvSpPr>
        <xdr:cNvPr id="471" name="テキスト ボックス 470"/>
        <xdr:cNvSpPr txBox="1"/>
      </xdr:nvSpPr>
      <xdr:spPr>
        <a:xfrm>
          <a:off x="13131800" y="241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愛知県蟹江町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37,713
36,745
11.09
10,297,725
9,854,472
435,422
6,778,896
8,627,470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24.0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類似団体内平均値と比較すると、人件費に係る経常収支比率は高くなっているが、これは保育所を６箇所、児童館を５箇所、それぞれ備えていることや、消防署を町単独で備えていること等により、保育士や消防士に対する特殊勤務手当などの手当てが多くなっている事が主な要因である。</a:t>
          </a:r>
        </a:p>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時間外勤務手当については、「ノー残業デー」の徹底による成果が少しずつ現れているが、今後も引き続き更なる削減計画を実行する等、より適正な給与水準の維持に努める。</a:t>
          </a:r>
          <a:endParaRPr kumimoji="1" lang="ja-JP" altLang="en-US" sz="12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56134</xdr:rowOff>
    </xdr:from>
    <xdr:to>
      <xdr:col>7</xdr:col>
      <xdr:colOff>15875</xdr:colOff>
      <xdr:row>37</xdr:row>
      <xdr:rowOff>110998</xdr:rowOff>
    </xdr:to>
    <xdr:cxnSp macro="">
      <xdr:nvCxnSpPr>
        <xdr:cNvPr id="62" name="直線コネクタ 61"/>
        <xdr:cNvCxnSpPr/>
      </xdr:nvCxnSpPr>
      <xdr:spPr>
        <a:xfrm flipV="1">
          <a:off x="3987800" y="63997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101854</xdr:rowOff>
    </xdr:from>
    <xdr:to>
      <xdr:col>5</xdr:col>
      <xdr:colOff>549275</xdr:colOff>
      <xdr:row>37</xdr:row>
      <xdr:rowOff>110998</xdr:rowOff>
    </xdr:to>
    <xdr:cxnSp macro="">
      <xdr:nvCxnSpPr>
        <xdr:cNvPr id="65" name="直線コネクタ 64"/>
        <xdr:cNvCxnSpPr/>
      </xdr:nvCxnSpPr>
      <xdr:spPr>
        <a:xfrm>
          <a:off x="3098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101854</xdr:rowOff>
    </xdr:from>
    <xdr:to>
      <xdr:col>4</xdr:col>
      <xdr:colOff>346075</xdr:colOff>
      <xdr:row>37</xdr:row>
      <xdr:rowOff>156718</xdr:rowOff>
    </xdr:to>
    <xdr:cxnSp macro="">
      <xdr:nvCxnSpPr>
        <xdr:cNvPr id="68" name="直線コネクタ 67"/>
        <xdr:cNvCxnSpPr/>
      </xdr:nvCxnSpPr>
      <xdr:spPr>
        <a:xfrm flipV="1">
          <a:off x="2209800" y="6445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133858</xdr:rowOff>
    </xdr:from>
    <xdr:to>
      <xdr:col>3</xdr:col>
      <xdr:colOff>142875</xdr:colOff>
      <xdr:row>37</xdr:row>
      <xdr:rowOff>156718</xdr:rowOff>
    </xdr:to>
    <xdr:cxnSp macro="">
      <xdr:nvCxnSpPr>
        <xdr:cNvPr id="71" name="直線コネクタ 70"/>
        <xdr:cNvCxnSpPr/>
      </xdr:nvCxnSpPr>
      <xdr:spPr>
        <a:xfrm>
          <a:off x="1320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5334</xdr:rowOff>
    </xdr:from>
    <xdr:to>
      <xdr:col>7</xdr:col>
      <xdr:colOff>66675</xdr:colOff>
      <xdr:row>37</xdr:row>
      <xdr:rowOff>106934</xdr:rowOff>
    </xdr:to>
    <xdr:sp macro="" textlink="">
      <xdr:nvSpPr>
        <xdr:cNvPr id="81" name="円/楕円 80"/>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148861</xdr:rowOff>
    </xdr:from>
    <xdr:ext cx="762000" cy="259045"/>
    <xdr:sp macro="" textlink="">
      <xdr:nvSpPr>
        <xdr:cNvPr id="82"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60198</xdr:rowOff>
    </xdr:from>
    <xdr:to>
      <xdr:col>5</xdr:col>
      <xdr:colOff>600075</xdr:colOff>
      <xdr:row>37</xdr:row>
      <xdr:rowOff>161798</xdr:rowOff>
    </xdr:to>
    <xdr:sp macro="" textlink="">
      <xdr:nvSpPr>
        <xdr:cNvPr id="83" name="円/楕円 82"/>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146575</xdr:rowOff>
    </xdr:from>
    <xdr:ext cx="736600" cy="259045"/>
    <xdr:sp macro="" textlink="">
      <xdr:nvSpPr>
        <xdr:cNvPr id="84" name="テキスト ボックス 83"/>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51054</xdr:rowOff>
    </xdr:from>
    <xdr:to>
      <xdr:col>4</xdr:col>
      <xdr:colOff>396875</xdr:colOff>
      <xdr:row>37</xdr:row>
      <xdr:rowOff>152654</xdr:rowOff>
    </xdr:to>
    <xdr:sp macro="" textlink="">
      <xdr:nvSpPr>
        <xdr:cNvPr id="85" name="円/楕円 84"/>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137431</xdr:rowOff>
    </xdr:from>
    <xdr:ext cx="762000" cy="259045"/>
    <xdr:sp macro="" textlink="">
      <xdr:nvSpPr>
        <xdr:cNvPr id="86" name="テキスト ボックス 85"/>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105918</xdr:rowOff>
    </xdr:from>
    <xdr:to>
      <xdr:col>3</xdr:col>
      <xdr:colOff>193675</xdr:colOff>
      <xdr:row>38</xdr:row>
      <xdr:rowOff>36068</xdr:rowOff>
    </xdr:to>
    <xdr:sp macro="" textlink="">
      <xdr:nvSpPr>
        <xdr:cNvPr id="87" name="円/楕円 86"/>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20845</xdr:rowOff>
    </xdr:from>
    <xdr:ext cx="762000" cy="259045"/>
    <xdr:sp macro="" textlink="">
      <xdr:nvSpPr>
        <xdr:cNvPr id="88" name="テキスト ボックス 87"/>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89" name="円/楕円 88"/>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169435</xdr:rowOff>
    </xdr:from>
    <xdr:ext cx="762000" cy="259045"/>
    <xdr:sp macro="" textlink="">
      <xdr:nvSpPr>
        <xdr:cNvPr id="90" name="テキスト ボックス 89"/>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類似団体内平均値と比較すると、需用費では上回っているものの、役務費や委託料等で大きく下回っているため、全体としては類似団体内平均値を若干下回る水準で推移している。</a:t>
          </a:r>
        </a:p>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需用費で多くを占めているのは学校給食の賄材料費となっている。賄材料費については、物価変動に伴い公費負担を増額していることや、学校給食</a:t>
          </a:r>
          <a:r>
            <a:rPr lang="ja-JP" altLang="en-US" sz="1200">
              <a:solidFill>
                <a:schemeClr val="dk1"/>
              </a:solidFill>
              <a:effectLst/>
              <a:latin typeface="+mn-ea"/>
              <a:ea typeface="+mn-ea"/>
              <a:cs typeface="+mn-cs"/>
            </a:rPr>
            <a:t>を</a:t>
          </a:r>
          <a:r>
            <a:rPr lang="ja-JP" altLang="ja-JP" sz="1200">
              <a:solidFill>
                <a:schemeClr val="dk1"/>
              </a:solidFill>
              <a:effectLst/>
              <a:latin typeface="+mn-ea"/>
              <a:ea typeface="+mn-ea"/>
              <a:cs typeface="+mn-cs"/>
            </a:rPr>
            <a:t>今後も引き続き町直営方式で実施していくことから、更に抑制していく必要がある。</a:t>
          </a:r>
          <a:endParaRPr kumimoji="1" lang="ja-JP" altLang="en-US" sz="12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69850</xdr:rowOff>
    </xdr:to>
    <xdr:cxnSp macro="">
      <xdr:nvCxnSpPr>
        <xdr:cNvPr id="120" name="直線コネクタ 119"/>
        <xdr:cNvCxnSpPr/>
      </xdr:nvCxnSpPr>
      <xdr:spPr>
        <a:xfrm flipV="1">
          <a:off x="15671800" y="2938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69850</xdr:rowOff>
    </xdr:to>
    <xdr:cxnSp macro="">
      <xdr:nvCxnSpPr>
        <xdr:cNvPr id="123" name="直線コネクタ 122"/>
        <xdr:cNvCxnSpPr/>
      </xdr:nvCxnSpPr>
      <xdr:spPr>
        <a:xfrm>
          <a:off x="14782800" y="291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28702</xdr:rowOff>
    </xdr:to>
    <xdr:cxnSp macro="">
      <xdr:nvCxnSpPr>
        <xdr:cNvPr id="126" name="直線コネクタ 125"/>
        <xdr:cNvCxnSpPr/>
      </xdr:nvCxnSpPr>
      <xdr:spPr>
        <a:xfrm flipV="1">
          <a:off x="13893800" y="2915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163576</xdr:rowOff>
    </xdr:from>
    <xdr:to>
      <xdr:col>20</xdr:col>
      <xdr:colOff>158750</xdr:colOff>
      <xdr:row>17</xdr:row>
      <xdr:rowOff>28702</xdr:rowOff>
    </xdr:to>
    <xdr:cxnSp macro="">
      <xdr:nvCxnSpPr>
        <xdr:cNvPr id="129" name="直線コネクタ 128"/>
        <xdr:cNvCxnSpPr/>
      </xdr:nvCxnSpPr>
      <xdr:spPr>
        <a:xfrm>
          <a:off x="13004800" y="2906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39" name="円/楕円 138"/>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161307</xdr:rowOff>
    </xdr:from>
    <xdr:ext cx="762000" cy="259045"/>
    <xdr:sp macro="" textlink="">
      <xdr:nvSpPr>
        <xdr:cNvPr id="140" name="物件費該当値テキスト"/>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1" name="円/楕円 140"/>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130827</xdr:rowOff>
    </xdr:from>
    <xdr:ext cx="736600" cy="259045"/>
    <xdr:sp macro="" textlink="">
      <xdr:nvSpPr>
        <xdr:cNvPr id="142" name="テキスト ボックス 141"/>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3" name="円/楕円 142"/>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62247</xdr:rowOff>
    </xdr:from>
    <xdr:ext cx="762000" cy="259045"/>
    <xdr:sp macro="" textlink="">
      <xdr:nvSpPr>
        <xdr:cNvPr id="144" name="テキスト ボックス 143"/>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149352</xdr:rowOff>
    </xdr:from>
    <xdr:to>
      <xdr:col>20</xdr:col>
      <xdr:colOff>209550</xdr:colOff>
      <xdr:row>17</xdr:row>
      <xdr:rowOff>79502</xdr:rowOff>
    </xdr:to>
    <xdr:sp macro="" textlink="">
      <xdr:nvSpPr>
        <xdr:cNvPr id="145" name="円/楕円 144"/>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89679</xdr:rowOff>
    </xdr:from>
    <xdr:ext cx="762000" cy="259045"/>
    <xdr:sp macro="" textlink="">
      <xdr:nvSpPr>
        <xdr:cNvPr id="146" name="テキスト ボックス 145"/>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112776</xdr:rowOff>
    </xdr:from>
    <xdr:to>
      <xdr:col>19</xdr:col>
      <xdr:colOff>6350</xdr:colOff>
      <xdr:row>17</xdr:row>
      <xdr:rowOff>42926</xdr:rowOff>
    </xdr:to>
    <xdr:sp macro="" textlink="">
      <xdr:nvSpPr>
        <xdr:cNvPr id="147" name="円/楕円 146"/>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53103</xdr:rowOff>
    </xdr:from>
    <xdr:ext cx="762000" cy="259045"/>
    <xdr:sp macro="" textlink="">
      <xdr:nvSpPr>
        <xdr:cNvPr id="148" name="テキスト ボックス 147"/>
        <xdr:cNvSpPr txBox="1"/>
      </xdr:nvSpPr>
      <xdr:spPr>
        <a:xfrm>
          <a:off x="12623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ea"/>
              <a:ea typeface="+mn-ea"/>
              <a:cs typeface="+mn-cs"/>
            </a:rPr>
            <a:t>　</a:t>
          </a:r>
          <a:r>
            <a:rPr lang="ja-JP" altLang="ja-JP" sz="1400">
              <a:solidFill>
                <a:schemeClr val="dk1"/>
              </a:solidFill>
              <a:effectLst/>
              <a:latin typeface="+mn-ea"/>
              <a:ea typeface="+mn-ea"/>
              <a:cs typeface="+mn-cs"/>
            </a:rPr>
            <a:t>扶助費に係る経常収支比率が毎年度、類似団体内平均値を大きく上回っている要因として、単独事業に係る児童福祉費が類似団体と比較して多額であることなどが挙げられる。これは福祉施策を進めている結果であると思われるが、財政状況の厳しい折、財政を圧迫する上昇傾向に歯止めをかけるよう、今後は見直しについて検討する必要がある。</a:t>
          </a:r>
          <a:endParaRPr kumimoji="1" lang="ja-JP" altLang="en-US" sz="14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0</xdr:rowOff>
    </xdr:from>
    <xdr:to>
      <xdr:col>7</xdr:col>
      <xdr:colOff>15875</xdr:colOff>
      <xdr:row>58</xdr:row>
      <xdr:rowOff>38100</xdr:rowOff>
    </xdr:to>
    <xdr:cxnSp macro="">
      <xdr:nvCxnSpPr>
        <xdr:cNvPr id="181" name="直線コネクタ 180"/>
        <xdr:cNvCxnSpPr/>
      </xdr:nvCxnSpPr>
      <xdr:spPr>
        <a:xfrm flipV="1">
          <a:off x="3987800" y="994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25400</xdr:rowOff>
    </xdr:from>
    <xdr:to>
      <xdr:col>5</xdr:col>
      <xdr:colOff>549275</xdr:colOff>
      <xdr:row>58</xdr:row>
      <xdr:rowOff>38100</xdr:rowOff>
    </xdr:to>
    <xdr:cxnSp macro="">
      <xdr:nvCxnSpPr>
        <xdr:cNvPr id="184" name="直線コネクタ 183"/>
        <xdr:cNvCxnSpPr/>
      </xdr:nvCxnSpPr>
      <xdr:spPr>
        <a:xfrm>
          <a:off x="3098800" y="996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120650</xdr:rowOff>
    </xdr:from>
    <xdr:to>
      <xdr:col>4</xdr:col>
      <xdr:colOff>346075</xdr:colOff>
      <xdr:row>58</xdr:row>
      <xdr:rowOff>25400</xdr:rowOff>
    </xdr:to>
    <xdr:cxnSp macro="">
      <xdr:nvCxnSpPr>
        <xdr:cNvPr id="187" name="直線コネクタ 186"/>
        <xdr:cNvCxnSpPr/>
      </xdr:nvCxnSpPr>
      <xdr:spPr>
        <a:xfrm>
          <a:off x="2209800" y="989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95250</xdr:rowOff>
    </xdr:from>
    <xdr:to>
      <xdr:col>3</xdr:col>
      <xdr:colOff>142875</xdr:colOff>
      <xdr:row>57</xdr:row>
      <xdr:rowOff>120650</xdr:rowOff>
    </xdr:to>
    <xdr:cxnSp macro="">
      <xdr:nvCxnSpPr>
        <xdr:cNvPr id="190" name="直線コネクタ 189"/>
        <xdr:cNvCxnSpPr/>
      </xdr:nvCxnSpPr>
      <xdr:spPr>
        <a:xfrm>
          <a:off x="1320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200" name="円/楕円 199"/>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92727</xdr:rowOff>
    </xdr:from>
    <xdr:ext cx="762000" cy="259045"/>
    <xdr:sp macro="" textlink="">
      <xdr:nvSpPr>
        <xdr:cNvPr id="201"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158750</xdr:rowOff>
    </xdr:from>
    <xdr:to>
      <xdr:col>5</xdr:col>
      <xdr:colOff>600075</xdr:colOff>
      <xdr:row>58</xdr:row>
      <xdr:rowOff>88900</xdr:rowOff>
    </xdr:to>
    <xdr:sp macro="" textlink="">
      <xdr:nvSpPr>
        <xdr:cNvPr id="202" name="円/楕円 201"/>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73677</xdr:rowOff>
    </xdr:from>
    <xdr:ext cx="736600" cy="259045"/>
    <xdr:sp macro="" textlink="">
      <xdr:nvSpPr>
        <xdr:cNvPr id="203" name="テキスト ボックス 202"/>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146050</xdr:rowOff>
    </xdr:from>
    <xdr:to>
      <xdr:col>4</xdr:col>
      <xdr:colOff>396875</xdr:colOff>
      <xdr:row>58</xdr:row>
      <xdr:rowOff>76200</xdr:rowOff>
    </xdr:to>
    <xdr:sp macro="" textlink="">
      <xdr:nvSpPr>
        <xdr:cNvPr id="204" name="円/楕円 203"/>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60977</xdr:rowOff>
    </xdr:from>
    <xdr:ext cx="762000" cy="259045"/>
    <xdr:sp macro="" textlink="">
      <xdr:nvSpPr>
        <xdr:cNvPr id="205" name="テキスト ボックス 204"/>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69850</xdr:rowOff>
    </xdr:from>
    <xdr:to>
      <xdr:col>3</xdr:col>
      <xdr:colOff>193675</xdr:colOff>
      <xdr:row>58</xdr:row>
      <xdr:rowOff>0</xdr:rowOff>
    </xdr:to>
    <xdr:sp macro="" textlink="">
      <xdr:nvSpPr>
        <xdr:cNvPr id="206" name="円/楕円 205"/>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156227</xdr:rowOff>
    </xdr:from>
    <xdr:ext cx="762000" cy="259045"/>
    <xdr:sp macro="" textlink="">
      <xdr:nvSpPr>
        <xdr:cNvPr id="207" name="テキスト ボックス 206"/>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44450</xdr:rowOff>
    </xdr:from>
    <xdr:to>
      <xdr:col>1</xdr:col>
      <xdr:colOff>676275</xdr:colOff>
      <xdr:row>57</xdr:row>
      <xdr:rowOff>146050</xdr:rowOff>
    </xdr:to>
    <xdr:sp macro="" textlink="">
      <xdr:nvSpPr>
        <xdr:cNvPr id="208" name="円/楕円 207"/>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130827</xdr:rowOff>
    </xdr:from>
    <xdr:ext cx="762000" cy="259045"/>
    <xdr:sp macro="" textlink="">
      <xdr:nvSpPr>
        <xdr:cNvPr id="209" name="テキスト ボックス 208"/>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その他に係る経常収支比率は類似団体内平均値を下回っているが、上昇傾向にある。これは、特別会計等への繰出金が増加している事が主な要因である。とりわけ、平成</a:t>
          </a:r>
          <a:r>
            <a:rPr lang="en-US" altLang="ja-JP" sz="1100">
              <a:solidFill>
                <a:schemeClr val="dk1"/>
              </a:solidFill>
              <a:effectLst/>
              <a:latin typeface="+mn-ea"/>
              <a:ea typeface="+mn-ea"/>
              <a:cs typeface="+mn-cs"/>
            </a:rPr>
            <a:t>14</a:t>
          </a:r>
          <a:r>
            <a:rPr lang="ja-JP" altLang="ja-JP" sz="1100">
              <a:solidFill>
                <a:schemeClr val="dk1"/>
              </a:solidFill>
              <a:effectLst/>
              <a:latin typeface="+mn-ea"/>
              <a:ea typeface="+mn-ea"/>
              <a:cs typeface="+mn-cs"/>
            </a:rPr>
            <a:t>年度から事業を開始した公共下水道事業特別会計への繰出金が、公共下水道事業の進捗に伴い増加してきている。</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特別会計においては、独立採算制の原則に返った事業全体の見直しを推進するとともに、特別会計への繰出基準を検討し、一般会計同様に経常経費の見直しを図ることにより、特別会計への繰出金の抑制に努める。</a:t>
          </a:r>
          <a:endParaRPr kumimoji="1" lang="ja-JP" altLang="en-US" sz="110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163576</xdr:rowOff>
    </xdr:from>
    <xdr:to>
      <xdr:col>24</xdr:col>
      <xdr:colOff>31750</xdr:colOff>
      <xdr:row>57</xdr:row>
      <xdr:rowOff>28702</xdr:rowOff>
    </xdr:to>
    <xdr:cxnSp macro="">
      <xdr:nvCxnSpPr>
        <xdr:cNvPr id="239" name="直線コネクタ 238"/>
        <xdr:cNvCxnSpPr/>
      </xdr:nvCxnSpPr>
      <xdr:spPr>
        <a:xfrm>
          <a:off x="15671800" y="97647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56</xdr:row>
      <xdr:rowOff>163576</xdr:rowOff>
    </xdr:to>
    <xdr:cxnSp macro="">
      <xdr:nvCxnSpPr>
        <xdr:cNvPr id="242" name="直線コネクタ 241"/>
        <xdr:cNvCxnSpPr/>
      </xdr:nvCxnSpPr>
      <xdr:spPr>
        <a:xfrm>
          <a:off x="14782800" y="9700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104140</xdr:rowOff>
    </xdr:to>
    <xdr:cxnSp macro="">
      <xdr:nvCxnSpPr>
        <xdr:cNvPr id="245" name="直線コネクタ 244"/>
        <xdr:cNvCxnSpPr/>
      </xdr:nvCxnSpPr>
      <xdr:spPr>
        <a:xfrm flipV="1">
          <a:off x="13893800" y="9700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53848</xdr:rowOff>
    </xdr:from>
    <xdr:to>
      <xdr:col>20</xdr:col>
      <xdr:colOff>158750</xdr:colOff>
      <xdr:row>56</xdr:row>
      <xdr:rowOff>104140</xdr:rowOff>
    </xdr:to>
    <xdr:cxnSp macro="">
      <xdr:nvCxnSpPr>
        <xdr:cNvPr id="248" name="直線コネクタ 247"/>
        <xdr:cNvCxnSpPr/>
      </xdr:nvCxnSpPr>
      <xdr:spPr>
        <a:xfrm>
          <a:off x="13004800" y="9655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149352</xdr:rowOff>
    </xdr:from>
    <xdr:to>
      <xdr:col>24</xdr:col>
      <xdr:colOff>82550</xdr:colOff>
      <xdr:row>57</xdr:row>
      <xdr:rowOff>79502</xdr:rowOff>
    </xdr:to>
    <xdr:sp macro="" textlink="">
      <xdr:nvSpPr>
        <xdr:cNvPr id="258" name="円/楕円 257"/>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165879</xdr:rowOff>
    </xdr:from>
    <xdr:ext cx="762000" cy="259045"/>
    <xdr:sp macro="" textlink="">
      <xdr:nvSpPr>
        <xdr:cNvPr id="259" name="その他該当値テキスト"/>
        <xdr:cNvSpPr txBox="1"/>
      </xdr:nvSpPr>
      <xdr:spPr>
        <a:xfrm>
          <a:off x="16598900" y="959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112776</xdr:rowOff>
    </xdr:from>
    <xdr:to>
      <xdr:col>22</xdr:col>
      <xdr:colOff>615950</xdr:colOff>
      <xdr:row>57</xdr:row>
      <xdr:rowOff>42926</xdr:rowOff>
    </xdr:to>
    <xdr:sp macro="" textlink="">
      <xdr:nvSpPr>
        <xdr:cNvPr id="260" name="円/楕円 259"/>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53103</xdr:rowOff>
    </xdr:from>
    <xdr:ext cx="736600" cy="259045"/>
    <xdr:sp macro="" textlink="">
      <xdr:nvSpPr>
        <xdr:cNvPr id="261" name="テキスト ボックス 260"/>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2" name="円/楕円 261"/>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63" name="テキスト ボックス 262"/>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64" name="円/楕円 263"/>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5" name="テキスト ボックス 264"/>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xdr:rowOff>
    </xdr:from>
    <xdr:to>
      <xdr:col>19</xdr:col>
      <xdr:colOff>6350</xdr:colOff>
      <xdr:row>56</xdr:row>
      <xdr:rowOff>104648</xdr:rowOff>
    </xdr:to>
    <xdr:sp macro="" textlink="">
      <xdr:nvSpPr>
        <xdr:cNvPr id="266" name="円/楕円 265"/>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114825</xdr:rowOff>
    </xdr:from>
    <xdr:ext cx="762000" cy="259045"/>
    <xdr:sp macro="" textlink="">
      <xdr:nvSpPr>
        <xdr:cNvPr id="267" name="テキスト ボックス 266"/>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平成</a:t>
          </a:r>
          <a:r>
            <a:rPr lang="en-US" altLang="ja-JP" sz="1200">
              <a:solidFill>
                <a:schemeClr val="dk1"/>
              </a:solidFill>
              <a:effectLst/>
              <a:latin typeface="+mn-ea"/>
              <a:ea typeface="+mn-ea"/>
              <a:cs typeface="+mn-cs"/>
            </a:rPr>
            <a:t>12</a:t>
          </a:r>
          <a:r>
            <a:rPr lang="ja-JP" altLang="ja-JP" sz="1200">
              <a:solidFill>
                <a:schemeClr val="dk1"/>
              </a:solidFill>
              <a:effectLst/>
              <a:latin typeface="+mn-ea"/>
              <a:ea typeface="+mn-ea"/>
              <a:cs typeface="+mn-cs"/>
            </a:rPr>
            <a:t>年度から行っている経常的な補助金・負担金等の整理合理化を進めてきたこと等により、類似団体内平均値を下回る水準で推移している。近年は特に、環境事務組合への負担金の減による影響が大きく、これは、資源ごみの分別収集を行い、資源としての再利用を促進し、ごみの減量化に努めた結果、年々排出量が少なくなっているためである。</a:t>
          </a:r>
        </a:p>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今後も引き続きごみ減量を呼びかけ抑制を図っていく。</a:t>
          </a:r>
          <a:endParaRPr kumimoji="1" lang="ja-JP" altLang="en-US" sz="12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120142</xdr:rowOff>
    </xdr:from>
    <xdr:to>
      <xdr:col>24</xdr:col>
      <xdr:colOff>31750</xdr:colOff>
      <xdr:row>35</xdr:row>
      <xdr:rowOff>165862</xdr:rowOff>
    </xdr:to>
    <xdr:cxnSp macro="">
      <xdr:nvCxnSpPr>
        <xdr:cNvPr id="297" name="直線コネクタ 296"/>
        <xdr:cNvCxnSpPr/>
      </xdr:nvCxnSpPr>
      <xdr:spPr>
        <a:xfrm flipV="1">
          <a:off x="15671800" y="61208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30988</xdr:rowOff>
    </xdr:to>
    <xdr:cxnSp macro="">
      <xdr:nvCxnSpPr>
        <xdr:cNvPr id="300" name="直線コネクタ 299"/>
        <xdr:cNvCxnSpPr/>
      </xdr:nvCxnSpPr>
      <xdr:spPr>
        <a:xfrm flipV="1">
          <a:off x="14782800" y="6166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44704</xdr:rowOff>
    </xdr:to>
    <xdr:cxnSp macro="">
      <xdr:nvCxnSpPr>
        <xdr:cNvPr id="303" name="直線コネクタ 302"/>
        <xdr:cNvCxnSpPr/>
      </xdr:nvCxnSpPr>
      <xdr:spPr>
        <a:xfrm flipV="1">
          <a:off x="13893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58420</xdr:rowOff>
    </xdr:to>
    <xdr:cxnSp macro="">
      <xdr:nvCxnSpPr>
        <xdr:cNvPr id="306" name="直線コネクタ 305"/>
        <xdr:cNvCxnSpPr/>
      </xdr:nvCxnSpPr>
      <xdr:spPr>
        <a:xfrm flipV="1">
          <a:off x="13004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69342</xdr:rowOff>
    </xdr:from>
    <xdr:to>
      <xdr:col>24</xdr:col>
      <xdr:colOff>82550</xdr:colOff>
      <xdr:row>35</xdr:row>
      <xdr:rowOff>170942</xdr:rowOff>
    </xdr:to>
    <xdr:sp macro="" textlink="">
      <xdr:nvSpPr>
        <xdr:cNvPr id="316" name="円/楕円 315"/>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85869</xdr:rowOff>
    </xdr:from>
    <xdr:ext cx="762000" cy="259045"/>
    <xdr:sp macro="" textlink="">
      <xdr:nvSpPr>
        <xdr:cNvPr id="317"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18" name="円/楕円 317"/>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19" name="テキスト ボックス 318"/>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0" name="円/楕円 319"/>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21" name="テキスト ボックス 320"/>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2" name="円/楕円 321"/>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3" name="テキスト ボックス 322"/>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4" name="円/楕円 323"/>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25" name="テキスト ボックス 324"/>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過去からの起債抑制策により類似団体内平均値を下回っているが上昇傾向にある。これは、耐震補強や老朽化に伴い更新したことによる義務教育施設債、保育所等の増改築等の社会福祉施設整備事業債及び臨時財政対策債等の償還開始による事が主な要因である。今後も数年間は数ポイントずつ上昇することが見込まれる。</a:t>
          </a:r>
        </a:p>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このため、今後控えている大規模な事業計画等について総点検を図り、起債依存型の事業実施を見直し、地方債の抑制に努める。</a:t>
          </a:r>
          <a:endParaRPr kumimoji="1" lang="ja-JP" altLang="en-US" sz="12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xdr:rowOff>
    </xdr:from>
    <xdr:to>
      <xdr:col>7</xdr:col>
      <xdr:colOff>15875</xdr:colOff>
      <xdr:row>76</xdr:row>
      <xdr:rowOff>12700</xdr:rowOff>
    </xdr:to>
    <xdr:cxnSp macro="">
      <xdr:nvCxnSpPr>
        <xdr:cNvPr id="358" name="直線コネクタ 357"/>
        <xdr:cNvCxnSpPr/>
      </xdr:nvCxnSpPr>
      <xdr:spPr>
        <a:xfrm flipV="1">
          <a:off x="3987800" y="13035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107950</xdr:rowOff>
    </xdr:from>
    <xdr:to>
      <xdr:col>5</xdr:col>
      <xdr:colOff>549275</xdr:colOff>
      <xdr:row>76</xdr:row>
      <xdr:rowOff>12700</xdr:rowOff>
    </xdr:to>
    <xdr:cxnSp macro="">
      <xdr:nvCxnSpPr>
        <xdr:cNvPr id="361" name="直線コネクタ 360"/>
        <xdr:cNvCxnSpPr/>
      </xdr:nvCxnSpPr>
      <xdr:spPr>
        <a:xfrm>
          <a:off x="3098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107950</xdr:rowOff>
    </xdr:from>
    <xdr:to>
      <xdr:col>4</xdr:col>
      <xdr:colOff>346075</xdr:colOff>
      <xdr:row>75</xdr:row>
      <xdr:rowOff>107950</xdr:rowOff>
    </xdr:to>
    <xdr:cxnSp macro="">
      <xdr:nvCxnSpPr>
        <xdr:cNvPr id="364" name="直線コネクタ 363"/>
        <xdr:cNvCxnSpPr/>
      </xdr:nvCxnSpPr>
      <xdr:spPr>
        <a:xfrm>
          <a:off x="2209800" y="1296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54610</xdr:rowOff>
    </xdr:from>
    <xdr:to>
      <xdr:col>3</xdr:col>
      <xdr:colOff>142875</xdr:colOff>
      <xdr:row>75</xdr:row>
      <xdr:rowOff>107950</xdr:rowOff>
    </xdr:to>
    <xdr:cxnSp macro="">
      <xdr:nvCxnSpPr>
        <xdr:cNvPr id="367" name="直線コネクタ 366"/>
        <xdr:cNvCxnSpPr/>
      </xdr:nvCxnSpPr>
      <xdr:spPr>
        <a:xfrm>
          <a:off x="1320800" y="12913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125730</xdr:rowOff>
    </xdr:from>
    <xdr:to>
      <xdr:col>7</xdr:col>
      <xdr:colOff>66675</xdr:colOff>
      <xdr:row>76</xdr:row>
      <xdr:rowOff>55880</xdr:rowOff>
    </xdr:to>
    <xdr:sp macro="" textlink="">
      <xdr:nvSpPr>
        <xdr:cNvPr id="377" name="円/楕円 376"/>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142257</xdr:rowOff>
    </xdr:from>
    <xdr:ext cx="762000" cy="259045"/>
    <xdr:sp macro="" textlink="">
      <xdr:nvSpPr>
        <xdr:cNvPr id="378"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79" name="円/楕円 378"/>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0" name="テキスト ボックス 379"/>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81" name="円/楕円 380"/>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82" name="テキスト ボックス 381"/>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57150</xdr:rowOff>
    </xdr:from>
    <xdr:to>
      <xdr:col>3</xdr:col>
      <xdr:colOff>193675</xdr:colOff>
      <xdr:row>75</xdr:row>
      <xdr:rowOff>158750</xdr:rowOff>
    </xdr:to>
    <xdr:sp macro="" textlink="">
      <xdr:nvSpPr>
        <xdr:cNvPr id="383" name="円/楕円 382"/>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168927</xdr:rowOff>
    </xdr:from>
    <xdr:ext cx="762000" cy="259045"/>
    <xdr:sp macro="" textlink="">
      <xdr:nvSpPr>
        <xdr:cNvPr id="384" name="テキスト ボックス 383"/>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xdr:rowOff>
    </xdr:from>
    <xdr:to>
      <xdr:col>1</xdr:col>
      <xdr:colOff>676275</xdr:colOff>
      <xdr:row>75</xdr:row>
      <xdr:rowOff>105410</xdr:rowOff>
    </xdr:to>
    <xdr:sp macro="" textlink="">
      <xdr:nvSpPr>
        <xdr:cNvPr id="385" name="円/楕円 384"/>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115587</xdr:rowOff>
    </xdr:from>
    <xdr:ext cx="762000" cy="259045"/>
    <xdr:sp macro="" textlink="">
      <xdr:nvSpPr>
        <xdr:cNvPr id="386" name="テキスト ボックス 385"/>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人件費及び扶助費で類似団体内平均値を上回っているが、他の項目で下回っているため、公債費以外全体では類似団体内平均値を下回っている。また、補助費等については、第</a:t>
          </a:r>
          <a:r>
            <a:rPr lang="en-US" altLang="ja-JP" sz="1100">
              <a:solidFill>
                <a:schemeClr val="dk1"/>
              </a:solidFill>
              <a:effectLst/>
              <a:latin typeface="+mn-ea"/>
              <a:ea typeface="+mn-ea"/>
              <a:cs typeface="+mn-cs"/>
            </a:rPr>
            <a:t>5</a:t>
          </a:r>
          <a:r>
            <a:rPr lang="ja-JP" altLang="ja-JP" sz="1100">
              <a:solidFill>
                <a:schemeClr val="dk1"/>
              </a:solidFill>
              <a:effectLst/>
              <a:latin typeface="+mn-ea"/>
              <a:ea typeface="+mn-ea"/>
              <a:cs typeface="+mn-cs"/>
            </a:rPr>
            <a:t>次蟹江町行政改革大綱に基づく補助金、負担金等の整理合理化をはかり、経常的な補助金等の減少により、平成</a:t>
          </a:r>
          <a:r>
            <a:rPr lang="en-US" altLang="ja-JP" sz="1100">
              <a:solidFill>
                <a:schemeClr val="dk1"/>
              </a:solidFill>
              <a:effectLst/>
              <a:latin typeface="+mn-ea"/>
              <a:ea typeface="+mn-ea"/>
              <a:cs typeface="+mn-cs"/>
            </a:rPr>
            <a:t>22</a:t>
          </a:r>
          <a:r>
            <a:rPr lang="ja-JP" altLang="ja-JP" sz="1100">
              <a:solidFill>
                <a:schemeClr val="dk1"/>
              </a:solidFill>
              <a:effectLst/>
              <a:latin typeface="+mn-ea"/>
              <a:ea typeface="+mn-ea"/>
              <a:cs typeface="+mn-cs"/>
            </a:rPr>
            <a:t>年度以降においては類似団体内平均値を下回っている。</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今後も第</a:t>
          </a:r>
          <a:r>
            <a:rPr lang="en-US" altLang="ja-JP" sz="1100">
              <a:solidFill>
                <a:schemeClr val="dk1"/>
              </a:solidFill>
              <a:effectLst/>
              <a:latin typeface="+mn-ea"/>
              <a:ea typeface="+mn-ea"/>
              <a:cs typeface="+mn-cs"/>
            </a:rPr>
            <a:t>5</a:t>
          </a:r>
          <a:r>
            <a:rPr lang="ja-JP" altLang="ja-JP" sz="1100">
              <a:solidFill>
                <a:schemeClr val="dk1"/>
              </a:solidFill>
              <a:effectLst/>
              <a:latin typeface="+mn-ea"/>
              <a:ea typeface="+mn-ea"/>
              <a:cs typeface="+mn-cs"/>
            </a:rPr>
            <a:t>次蟹江町行政改革大綱に沿った歳出削減を行い、これらについてさらに抑制しつつ、人件費についても定員・給与等の適正な管理等を引き続き行っていく必要がある。</a:t>
          </a:r>
          <a:endParaRPr kumimoji="1" lang="ja-JP" altLang="en-US" sz="11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67563</xdr:rowOff>
    </xdr:from>
    <xdr:to>
      <xdr:col>24</xdr:col>
      <xdr:colOff>31750</xdr:colOff>
      <xdr:row>77</xdr:row>
      <xdr:rowOff>19558</xdr:rowOff>
    </xdr:to>
    <xdr:cxnSp macro="">
      <xdr:nvCxnSpPr>
        <xdr:cNvPr id="417" name="直線コネクタ 416"/>
        <xdr:cNvCxnSpPr/>
      </xdr:nvCxnSpPr>
      <xdr:spPr>
        <a:xfrm flipV="1">
          <a:off x="15671800" y="13097763"/>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77</xdr:row>
      <xdr:rowOff>19558</xdr:rowOff>
    </xdr:to>
    <xdr:cxnSp macro="">
      <xdr:nvCxnSpPr>
        <xdr:cNvPr id="420" name="直線コネクタ 419"/>
        <xdr:cNvCxnSpPr/>
      </xdr:nvCxnSpPr>
      <xdr:spPr>
        <a:xfrm>
          <a:off x="14782800" y="131114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154432</xdr:rowOff>
    </xdr:to>
    <xdr:cxnSp macro="">
      <xdr:nvCxnSpPr>
        <xdr:cNvPr id="423" name="直線コネクタ 422"/>
        <xdr:cNvCxnSpPr/>
      </xdr:nvCxnSpPr>
      <xdr:spPr>
        <a:xfrm flipV="1">
          <a:off x="13893800" y="131114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76</xdr:row>
      <xdr:rowOff>154432</xdr:rowOff>
    </xdr:to>
    <xdr:cxnSp macro="">
      <xdr:nvCxnSpPr>
        <xdr:cNvPr id="426" name="直線コネクタ 425"/>
        <xdr:cNvCxnSpPr/>
      </xdr:nvCxnSpPr>
      <xdr:spPr>
        <a:xfrm>
          <a:off x="13004800" y="130794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16763</xdr:rowOff>
    </xdr:from>
    <xdr:to>
      <xdr:col>24</xdr:col>
      <xdr:colOff>82550</xdr:colOff>
      <xdr:row>76</xdr:row>
      <xdr:rowOff>118363</xdr:rowOff>
    </xdr:to>
    <xdr:sp macro="" textlink="">
      <xdr:nvSpPr>
        <xdr:cNvPr id="436" name="円/楕円 435"/>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33291</xdr:rowOff>
    </xdr:from>
    <xdr:ext cx="762000" cy="259045"/>
    <xdr:sp macro="" textlink="">
      <xdr:nvSpPr>
        <xdr:cNvPr id="437"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140208</xdr:rowOff>
    </xdr:from>
    <xdr:to>
      <xdr:col>22</xdr:col>
      <xdr:colOff>615950</xdr:colOff>
      <xdr:row>77</xdr:row>
      <xdr:rowOff>70358</xdr:rowOff>
    </xdr:to>
    <xdr:sp macro="" textlink="">
      <xdr:nvSpPr>
        <xdr:cNvPr id="438" name="円/楕円 437"/>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55135</xdr:rowOff>
    </xdr:from>
    <xdr:ext cx="736600" cy="259045"/>
    <xdr:sp macro="" textlink="">
      <xdr:nvSpPr>
        <xdr:cNvPr id="439" name="テキスト ボックス 438"/>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40" name="円/楕円 439"/>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41" name="テキスト ボックス 440"/>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103632</xdr:rowOff>
    </xdr:from>
    <xdr:to>
      <xdr:col>20</xdr:col>
      <xdr:colOff>209550</xdr:colOff>
      <xdr:row>77</xdr:row>
      <xdr:rowOff>33782</xdr:rowOff>
    </xdr:to>
    <xdr:sp macro="" textlink="">
      <xdr:nvSpPr>
        <xdr:cNvPr id="442" name="円/楕円 441"/>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18559</xdr:rowOff>
    </xdr:from>
    <xdr:ext cx="762000" cy="259045"/>
    <xdr:sp macro="" textlink="">
      <xdr:nvSpPr>
        <xdr:cNvPr id="443" name="テキスト ボックス 442"/>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169926</xdr:rowOff>
    </xdr:from>
    <xdr:to>
      <xdr:col>19</xdr:col>
      <xdr:colOff>6350</xdr:colOff>
      <xdr:row>76</xdr:row>
      <xdr:rowOff>100076</xdr:rowOff>
    </xdr:to>
    <xdr:sp macro="" textlink="">
      <xdr:nvSpPr>
        <xdr:cNvPr id="444" name="円/楕円 443"/>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84853</xdr:rowOff>
    </xdr:from>
    <xdr:ext cx="762000" cy="259045"/>
    <xdr:sp macro="" textlink="">
      <xdr:nvSpPr>
        <xdr:cNvPr id="445" name="テキスト ボックス 444"/>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愛知県蟹江町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23890</xdr:rowOff>
    </xdr:from>
    <xdr:to>
      <xdr:col>4</xdr:col>
      <xdr:colOff>1117600</xdr:colOff>
      <xdr:row>19</xdr:row>
      <xdr:rowOff>31891</xdr:rowOff>
    </xdr:to>
    <xdr:cxnSp macro="">
      <xdr:nvCxnSpPr>
        <xdr:cNvPr id="52" name="直線コネクタ 51"/>
        <xdr:cNvCxnSpPr/>
      </xdr:nvCxnSpPr>
      <xdr:spPr bwMode="auto">
        <a:xfrm>
          <a:off x="5003800" y="3329065"/>
          <a:ext cx="6477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23890</xdr:rowOff>
    </xdr:from>
    <xdr:to>
      <xdr:col>4</xdr:col>
      <xdr:colOff>469900</xdr:colOff>
      <xdr:row>19</xdr:row>
      <xdr:rowOff>25251</xdr:rowOff>
    </xdr:to>
    <xdr:cxnSp macro="">
      <xdr:nvCxnSpPr>
        <xdr:cNvPr id="55" name="直線コネクタ 54"/>
        <xdr:cNvCxnSpPr/>
      </xdr:nvCxnSpPr>
      <xdr:spPr bwMode="auto">
        <a:xfrm flipV="1">
          <a:off x="4305300" y="3329065"/>
          <a:ext cx="698500" cy="1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155532</xdr:rowOff>
    </xdr:from>
    <xdr:to>
      <xdr:col>3</xdr:col>
      <xdr:colOff>904875</xdr:colOff>
      <xdr:row>19</xdr:row>
      <xdr:rowOff>25251</xdr:rowOff>
    </xdr:to>
    <xdr:cxnSp macro="">
      <xdr:nvCxnSpPr>
        <xdr:cNvPr id="58" name="直線コネクタ 57"/>
        <xdr:cNvCxnSpPr/>
      </xdr:nvCxnSpPr>
      <xdr:spPr bwMode="auto">
        <a:xfrm>
          <a:off x="3606800" y="3289257"/>
          <a:ext cx="698500" cy="4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148869</xdr:rowOff>
    </xdr:from>
    <xdr:to>
      <xdr:col>3</xdr:col>
      <xdr:colOff>206375</xdr:colOff>
      <xdr:row>18</xdr:row>
      <xdr:rowOff>155532</xdr:rowOff>
    </xdr:to>
    <xdr:cxnSp macro="">
      <xdr:nvCxnSpPr>
        <xdr:cNvPr id="61" name="直線コネクタ 60"/>
        <xdr:cNvCxnSpPr/>
      </xdr:nvCxnSpPr>
      <xdr:spPr bwMode="auto">
        <a:xfrm>
          <a:off x="2908300" y="3282594"/>
          <a:ext cx="698500" cy="6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152541</xdr:rowOff>
    </xdr:from>
    <xdr:to>
      <xdr:col>5</xdr:col>
      <xdr:colOff>34925</xdr:colOff>
      <xdr:row>19</xdr:row>
      <xdr:rowOff>82691</xdr:rowOff>
    </xdr:to>
    <xdr:sp macro="" textlink="">
      <xdr:nvSpPr>
        <xdr:cNvPr id="71" name="円/楕円 70"/>
        <xdr:cNvSpPr/>
      </xdr:nvSpPr>
      <xdr:spPr bwMode="auto">
        <a:xfrm>
          <a:off x="5600700" y="328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124618</xdr:rowOff>
    </xdr:from>
    <xdr:ext cx="762000" cy="259045"/>
    <xdr:sp macro="" textlink="">
      <xdr:nvSpPr>
        <xdr:cNvPr id="72" name="人口1人当たり決算額の推移該当値テキスト130"/>
        <xdr:cNvSpPr txBox="1"/>
      </xdr:nvSpPr>
      <xdr:spPr>
        <a:xfrm>
          <a:off x="5740400" y="325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55,112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144540</xdr:rowOff>
    </xdr:from>
    <xdr:to>
      <xdr:col>4</xdr:col>
      <xdr:colOff>520700</xdr:colOff>
      <xdr:row>19</xdr:row>
      <xdr:rowOff>74690</xdr:rowOff>
    </xdr:to>
    <xdr:sp macro="" textlink="">
      <xdr:nvSpPr>
        <xdr:cNvPr id="73" name="円/楕円 72"/>
        <xdr:cNvSpPr/>
      </xdr:nvSpPr>
      <xdr:spPr bwMode="auto">
        <a:xfrm>
          <a:off x="4953000" y="3278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59467</xdr:rowOff>
    </xdr:from>
    <xdr:ext cx="736600" cy="259045"/>
    <xdr:sp macro="" textlink="">
      <xdr:nvSpPr>
        <xdr:cNvPr id="74" name="テキスト ボックス 73"/>
        <xdr:cNvSpPr txBox="1"/>
      </xdr:nvSpPr>
      <xdr:spPr>
        <a:xfrm>
          <a:off x="4622800" y="336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55,847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145901</xdr:rowOff>
    </xdr:from>
    <xdr:to>
      <xdr:col>3</xdr:col>
      <xdr:colOff>955675</xdr:colOff>
      <xdr:row>19</xdr:row>
      <xdr:rowOff>76051</xdr:rowOff>
    </xdr:to>
    <xdr:sp macro="" textlink="">
      <xdr:nvSpPr>
        <xdr:cNvPr id="75" name="円/楕円 74"/>
        <xdr:cNvSpPr/>
      </xdr:nvSpPr>
      <xdr:spPr bwMode="auto">
        <a:xfrm>
          <a:off x="4254500" y="327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60828</xdr:rowOff>
    </xdr:from>
    <xdr:ext cx="762000" cy="259045"/>
    <xdr:sp macro="" textlink="">
      <xdr:nvSpPr>
        <xdr:cNvPr id="76" name="テキスト ボックス 75"/>
        <xdr:cNvSpPr txBox="1"/>
      </xdr:nvSpPr>
      <xdr:spPr>
        <a:xfrm>
          <a:off x="3924300" y="336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55,722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104731</xdr:rowOff>
    </xdr:from>
    <xdr:to>
      <xdr:col>3</xdr:col>
      <xdr:colOff>257175</xdr:colOff>
      <xdr:row>19</xdr:row>
      <xdr:rowOff>34882</xdr:rowOff>
    </xdr:to>
    <xdr:sp macro="" textlink="">
      <xdr:nvSpPr>
        <xdr:cNvPr id="77" name="円/楕円 76"/>
        <xdr:cNvSpPr/>
      </xdr:nvSpPr>
      <xdr:spPr bwMode="auto">
        <a:xfrm>
          <a:off x="3556000" y="323845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19659</xdr:rowOff>
    </xdr:from>
    <xdr:ext cx="762000" cy="259045"/>
    <xdr:sp macro="" textlink="">
      <xdr:nvSpPr>
        <xdr:cNvPr id="78" name="テキスト ボックス 77"/>
        <xdr:cNvSpPr txBox="1"/>
      </xdr:nvSpPr>
      <xdr:spPr>
        <a:xfrm>
          <a:off x="3225800" y="332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98069</xdr:rowOff>
    </xdr:from>
    <xdr:to>
      <xdr:col>2</xdr:col>
      <xdr:colOff>692150</xdr:colOff>
      <xdr:row>19</xdr:row>
      <xdr:rowOff>28219</xdr:rowOff>
    </xdr:to>
    <xdr:sp macro="" textlink="">
      <xdr:nvSpPr>
        <xdr:cNvPr id="79" name="円/楕円 78"/>
        <xdr:cNvSpPr/>
      </xdr:nvSpPr>
      <xdr:spPr bwMode="auto">
        <a:xfrm>
          <a:off x="2857500" y="3231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12996</xdr:rowOff>
    </xdr:from>
    <xdr:ext cx="762000" cy="259045"/>
    <xdr:sp macro="" textlink="">
      <xdr:nvSpPr>
        <xdr:cNvPr id="80" name="テキスト ボックス 79"/>
        <xdr:cNvSpPr txBox="1"/>
      </xdr:nvSpPr>
      <xdr:spPr>
        <a:xfrm>
          <a:off x="2527300" y="331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1237</xdr:rowOff>
    </xdr:from>
    <xdr:to>
      <xdr:col>4</xdr:col>
      <xdr:colOff>1117600</xdr:colOff>
      <xdr:row>36</xdr:row>
      <xdr:rowOff>31576</xdr:rowOff>
    </xdr:to>
    <xdr:cxnSp macro="">
      <xdr:nvCxnSpPr>
        <xdr:cNvPr id="115" name="直線コネクタ 114"/>
        <xdr:cNvCxnSpPr/>
      </xdr:nvCxnSpPr>
      <xdr:spPr bwMode="auto">
        <a:xfrm>
          <a:off x="5003800" y="6954487"/>
          <a:ext cx="647700" cy="30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486</xdr:rowOff>
    </xdr:from>
    <xdr:to>
      <xdr:col>4</xdr:col>
      <xdr:colOff>469900</xdr:colOff>
      <xdr:row>36</xdr:row>
      <xdr:rowOff>1237</xdr:rowOff>
    </xdr:to>
    <xdr:cxnSp macro="">
      <xdr:nvCxnSpPr>
        <xdr:cNvPr id="118" name="直線コネクタ 117"/>
        <xdr:cNvCxnSpPr/>
      </xdr:nvCxnSpPr>
      <xdr:spPr bwMode="auto">
        <a:xfrm>
          <a:off x="4305300" y="6953736"/>
          <a:ext cx="698500" cy="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323302</xdr:rowOff>
    </xdr:from>
    <xdr:to>
      <xdr:col>3</xdr:col>
      <xdr:colOff>904875</xdr:colOff>
      <xdr:row>36</xdr:row>
      <xdr:rowOff>486</xdr:rowOff>
    </xdr:to>
    <xdr:cxnSp macro="">
      <xdr:nvCxnSpPr>
        <xdr:cNvPr id="121" name="直線コネクタ 120"/>
        <xdr:cNvCxnSpPr/>
      </xdr:nvCxnSpPr>
      <xdr:spPr bwMode="auto">
        <a:xfrm>
          <a:off x="3606800" y="6933652"/>
          <a:ext cx="698500" cy="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323302</xdr:rowOff>
    </xdr:from>
    <xdr:to>
      <xdr:col>3</xdr:col>
      <xdr:colOff>206375</xdr:colOff>
      <xdr:row>36</xdr:row>
      <xdr:rowOff>10643</xdr:rowOff>
    </xdr:to>
    <xdr:cxnSp macro="">
      <xdr:nvCxnSpPr>
        <xdr:cNvPr id="124" name="直線コネクタ 123"/>
        <xdr:cNvCxnSpPr/>
      </xdr:nvCxnSpPr>
      <xdr:spPr bwMode="auto">
        <a:xfrm flipV="1">
          <a:off x="2908300" y="6933652"/>
          <a:ext cx="698500" cy="30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323676</xdr:rowOff>
    </xdr:from>
    <xdr:to>
      <xdr:col>5</xdr:col>
      <xdr:colOff>34925</xdr:colOff>
      <xdr:row>36</xdr:row>
      <xdr:rowOff>82376</xdr:rowOff>
    </xdr:to>
    <xdr:sp macro="" textlink="">
      <xdr:nvSpPr>
        <xdr:cNvPr id="134" name="円/楕円 133"/>
        <xdr:cNvSpPr/>
      </xdr:nvSpPr>
      <xdr:spPr bwMode="auto">
        <a:xfrm>
          <a:off x="5600700" y="693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295753</xdr:rowOff>
    </xdr:from>
    <xdr:ext cx="762000" cy="259045"/>
    <xdr:sp macro="" textlink="">
      <xdr:nvSpPr>
        <xdr:cNvPr id="135" name="人口1人当たり決算額の推移該当値テキスト445"/>
        <xdr:cNvSpPr txBox="1"/>
      </xdr:nvSpPr>
      <xdr:spPr>
        <a:xfrm>
          <a:off x="5740400" y="690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293337</xdr:rowOff>
    </xdr:from>
    <xdr:to>
      <xdr:col>4</xdr:col>
      <xdr:colOff>520700</xdr:colOff>
      <xdr:row>36</xdr:row>
      <xdr:rowOff>52037</xdr:rowOff>
    </xdr:to>
    <xdr:sp macro="" textlink="">
      <xdr:nvSpPr>
        <xdr:cNvPr id="136" name="円/楕円 135"/>
        <xdr:cNvSpPr/>
      </xdr:nvSpPr>
      <xdr:spPr bwMode="auto">
        <a:xfrm>
          <a:off x="4953000" y="6903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36814</xdr:rowOff>
    </xdr:from>
    <xdr:ext cx="736600" cy="259045"/>
    <xdr:sp macro="" textlink="">
      <xdr:nvSpPr>
        <xdr:cNvPr id="137" name="テキスト ボックス 136"/>
        <xdr:cNvSpPr txBox="1"/>
      </xdr:nvSpPr>
      <xdr:spPr>
        <a:xfrm>
          <a:off x="4622800" y="6990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292586</xdr:rowOff>
    </xdr:from>
    <xdr:to>
      <xdr:col>3</xdr:col>
      <xdr:colOff>955675</xdr:colOff>
      <xdr:row>36</xdr:row>
      <xdr:rowOff>51286</xdr:rowOff>
    </xdr:to>
    <xdr:sp macro="" textlink="">
      <xdr:nvSpPr>
        <xdr:cNvPr id="138" name="円/楕円 137"/>
        <xdr:cNvSpPr/>
      </xdr:nvSpPr>
      <xdr:spPr bwMode="auto">
        <a:xfrm>
          <a:off x="4254500" y="690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36063</xdr:rowOff>
    </xdr:from>
    <xdr:ext cx="762000" cy="259045"/>
    <xdr:sp macro="" textlink="">
      <xdr:nvSpPr>
        <xdr:cNvPr id="139" name="テキスト ボックス 138"/>
        <xdr:cNvSpPr txBox="1"/>
      </xdr:nvSpPr>
      <xdr:spPr>
        <a:xfrm>
          <a:off x="3924300" y="698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272502</xdr:rowOff>
    </xdr:from>
    <xdr:to>
      <xdr:col>3</xdr:col>
      <xdr:colOff>257175</xdr:colOff>
      <xdr:row>36</xdr:row>
      <xdr:rowOff>31202</xdr:rowOff>
    </xdr:to>
    <xdr:sp macro="" textlink="">
      <xdr:nvSpPr>
        <xdr:cNvPr id="140" name="円/楕円 139"/>
        <xdr:cNvSpPr/>
      </xdr:nvSpPr>
      <xdr:spPr bwMode="auto">
        <a:xfrm>
          <a:off x="3556000" y="6882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15979</xdr:rowOff>
    </xdr:from>
    <xdr:ext cx="762000" cy="259045"/>
    <xdr:sp macro="" textlink="">
      <xdr:nvSpPr>
        <xdr:cNvPr id="141" name="テキスト ボックス 140"/>
        <xdr:cNvSpPr txBox="1"/>
      </xdr:nvSpPr>
      <xdr:spPr>
        <a:xfrm>
          <a:off x="3225800" y="696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302743</xdr:rowOff>
    </xdr:from>
    <xdr:to>
      <xdr:col>2</xdr:col>
      <xdr:colOff>692150</xdr:colOff>
      <xdr:row>36</xdr:row>
      <xdr:rowOff>61443</xdr:rowOff>
    </xdr:to>
    <xdr:sp macro="" textlink="">
      <xdr:nvSpPr>
        <xdr:cNvPr id="142" name="円/楕円 141"/>
        <xdr:cNvSpPr/>
      </xdr:nvSpPr>
      <xdr:spPr bwMode="auto">
        <a:xfrm>
          <a:off x="2857500" y="691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46220</xdr:rowOff>
    </xdr:from>
    <xdr:ext cx="762000" cy="259045"/>
    <xdr:sp macro="" textlink="">
      <xdr:nvSpPr>
        <xdr:cNvPr id="143" name="テキスト ボックス 142"/>
        <xdr:cNvSpPr txBox="1"/>
      </xdr:nvSpPr>
      <xdr:spPr>
        <a:xfrm>
          <a:off x="2527300" y="699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ja-JP" altLang="ja-JP" sz="900">
              <a:solidFill>
                <a:schemeClr val="dk1"/>
              </a:solidFill>
              <a:effectLst/>
              <a:latin typeface="+mn-lt"/>
              <a:ea typeface="+mn-ea"/>
              <a:cs typeface="+mn-cs"/>
            </a:rPr>
            <a:t>○</a:t>
          </a:r>
          <a:r>
            <a:rPr lang="ja-JP" altLang="ja-JP" sz="900">
              <a:solidFill>
                <a:schemeClr val="dk1"/>
              </a:solidFill>
              <a:effectLst/>
              <a:latin typeface="+mn-ea"/>
              <a:ea typeface="+mn-ea"/>
              <a:cs typeface="+mn-cs"/>
            </a:rPr>
            <a:t>財政調整基金残高</a:t>
          </a:r>
        </a:p>
        <a:p>
          <a:r>
            <a:rPr lang="ja-JP" altLang="en-US" sz="900">
              <a:solidFill>
                <a:schemeClr val="dk1"/>
              </a:solidFill>
              <a:effectLst/>
              <a:latin typeface="+mn-ea"/>
              <a:ea typeface="+mn-ea"/>
              <a:cs typeface="+mn-cs"/>
            </a:rPr>
            <a:t>　</a:t>
          </a:r>
          <a:r>
            <a:rPr lang="ja-JP" altLang="ja-JP" sz="900">
              <a:solidFill>
                <a:schemeClr val="dk1"/>
              </a:solidFill>
              <a:effectLst/>
              <a:latin typeface="+mn-ea"/>
              <a:ea typeface="+mn-ea"/>
              <a:cs typeface="+mn-cs"/>
            </a:rPr>
            <a:t>毎年度、財源不足のため基金を取崩して補てんしている。平成</a:t>
          </a:r>
          <a:r>
            <a:rPr lang="en-US" altLang="ja-JP" sz="900">
              <a:solidFill>
                <a:schemeClr val="dk1"/>
              </a:solidFill>
              <a:effectLst/>
              <a:latin typeface="+mn-ea"/>
              <a:ea typeface="+mn-ea"/>
              <a:cs typeface="+mn-cs"/>
            </a:rPr>
            <a:t>22</a:t>
          </a:r>
          <a:r>
            <a:rPr lang="ja-JP" altLang="ja-JP" sz="900">
              <a:solidFill>
                <a:schemeClr val="dk1"/>
              </a:solidFill>
              <a:effectLst/>
              <a:latin typeface="+mn-ea"/>
              <a:ea typeface="+mn-ea"/>
              <a:cs typeface="+mn-cs"/>
            </a:rPr>
            <a:t>年度以降については、基金残高の増加を図っており、適正とされている標準財政規模の</a:t>
          </a:r>
          <a:r>
            <a:rPr lang="en-US" altLang="ja-JP" sz="900">
              <a:solidFill>
                <a:schemeClr val="dk1"/>
              </a:solidFill>
              <a:effectLst/>
              <a:latin typeface="+mn-ea"/>
              <a:ea typeface="+mn-ea"/>
              <a:cs typeface="+mn-cs"/>
            </a:rPr>
            <a:t>10</a:t>
          </a:r>
          <a:r>
            <a:rPr lang="ja-JP" altLang="ja-JP" sz="900">
              <a:solidFill>
                <a:schemeClr val="dk1"/>
              </a:solidFill>
              <a:effectLst/>
              <a:latin typeface="+mn-ea"/>
              <a:ea typeface="+mn-ea"/>
              <a:cs typeface="+mn-cs"/>
            </a:rPr>
            <a:t>％を維持している。</a:t>
          </a:r>
        </a:p>
        <a:p>
          <a:pPr lvl="0"/>
          <a:r>
            <a:rPr lang="ja-JP" altLang="ja-JP" sz="900">
              <a:solidFill>
                <a:schemeClr val="dk1"/>
              </a:solidFill>
              <a:effectLst/>
              <a:latin typeface="+mn-lt"/>
              <a:ea typeface="+mn-ea"/>
              <a:cs typeface="+mn-cs"/>
            </a:rPr>
            <a:t>○</a:t>
          </a:r>
          <a:r>
            <a:rPr lang="ja-JP" altLang="ja-JP" sz="900">
              <a:solidFill>
                <a:schemeClr val="dk1"/>
              </a:solidFill>
              <a:effectLst/>
              <a:latin typeface="+mn-ea"/>
              <a:ea typeface="+mn-ea"/>
              <a:cs typeface="+mn-cs"/>
            </a:rPr>
            <a:t>実質収支額</a:t>
          </a:r>
        </a:p>
        <a:p>
          <a:r>
            <a:rPr lang="ja-JP" altLang="en-US" sz="900">
              <a:solidFill>
                <a:schemeClr val="dk1"/>
              </a:solidFill>
              <a:effectLst/>
              <a:latin typeface="+mn-ea"/>
              <a:ea typeface="+mn-ea"/>
              <a:cs typeface="+mn-cs"/>
            </a:rPr>
            <a:t>　</a:t>
          </a:r>
          <a:r>
            <a:rPr lang="ja-JP" altLang="ja-JP" sz="900">
              <a:solidFill>
                <a:schemeClr val="dk1"/>
              </a:solidFill>
              <a:effectLst/>
              <a:latin typeface="+mn-ea"/>
              <a:ea typeface="+mn-ea"/>
              <a:cs typeface="+mn-cs"/>
            </a:rPr>
            <a:t>平成</a:t>
          </a:r>
          <a:r>
            <a:rPr lang="en-US" altLang="ja-JP" sz="900">
              <a:solidFill>
                <a:schemeClr val="dk1"/>
              </a:solidFill>
              <a:effectLst/>
              <a:latin typeface="+mn-ea"/>
              <a:ea typeface="+mn-ea"/>
              <a:cs typeface="+mn-cs"/>
            </a:rPr>
            <a:t>22</a:t>
          </a:r>
          <a:r>
            <a:rPr lang="ja-JP" altLang="ja-JP" sz="900">
              <a:solidFill>
                <a:schemeClr val="dk1"/>
              </a:solidFill>
              <a:effectLst/>
              <a:latin typeface="+mn-ea"/>
              <a:ea typeface="+mn-ea"/>
              <a:cs typeface="+mn-cs"/>
            </a:rPr>
            <a:t>年度に法人住民税の復調等により一時的に実質収支額が増加したが、その他の年度については概ね６％前後で推移し変動が少なく良好な状態を保っている。</a:t>
          </a:r>
        </a:p>
        <a:p>
          <a:pPr lvl="0"/>
          <a:r>
            <a:rPr lang="ja-JP" altLang="ja-JP" sz="900">
              <a:solidFill>
                <a:schemeClr val="dk1"/>
              </a:solidFill>
              <a:effectLst/>
              <a:latin typeface="+mn-lt"/>
              <a:ea typeface="+mn-ea"/>
              <a:cs typeface="+mn-cs"/>
            </a:rPr>
            <a:t>○</a:t>
          </a:r>
          <a:r>
            <a:rPr lang="ja-JP" altLang="ja-JP" sz="900">
              <a:solidFill>
                <a:schemeClr val="dk1"/>
              </a:solidFill>
              <a:effectLst/>
              <a:latin typeface="+mn-ea"/>
              <a:ea typeface="+mn-ea"/>
              <a:cs typeface="+mn-cs"/>
            </a:rPr>
            <a:t>実質単年度収支</a:t>
          </a:r>
        </a:p>
        <a:p>
          <a:r>
            <a:rPr lang="ja-JP" altLang="en-US" sz="900">
              <a:solidFill>
                <a:schemeClr val="dk1"/>
              </a:solidFill>
              <a:effectLst/>
              <a:latin typeface="+mn-ea"/>
              <a:ea typeface="+mn-ea"/>
              <a:cs typeface="+mn-cs"/>
            </a:rPr>
            <a:t>　</a:t>
          </a:r>
          <a:r>
            <a:rPr lang="ja-JP" altLang="ja-JP" sz="900">
              <a:solidFill>
                <a:schemeClr val="dk1"/>
              </a:solidFill>
              <a:effectLst/>
              <a:latin typeface="+mn-ea"/>
              <a:ea typeface="+mn-ea"/>
              <a:cs typeface="+mn-cs"/>
            </a:rPr>
            <a:t>平成</a:t>
          </a:r>
          <a:r>
            <a:rPr lang="en-US" altLang="ja-JP" sz="900">
              <a:solidFill>
                <a:schemeClr val="dk1"/>
              </a:solidFill>
              <a:effectLst/>
              <a:latin typeface="+mn-ea"/>
              <a:ea typeface="+mn-ea"/>
              <a:cs typeface="+mn-cs"/>
            </a:rPr>
            <a:t>22</a:t>
          </a:r>
          <a:r>
            <a:rPr lang="ja-JP" altLang="ja-JP" sz="900">
              <a:solidFill>
                <a:schemeClr val="dk1"/>
              </a:solidFill>
              <a:effectLst/>
              <a:latin typeface="+mn-ea"/>
              <a:ea typeface="+mn-ea"/>
              <a:cs typeface="+mn-cs"/>
            </a:rPr>
            <a:t>年度以降、財政調整基金残高の増加を図っているため</a:t>
          </a:r>
          <a:r>
            <a:rPr lang="ja-JP" altLang="en-US" sz="900">
              <a:solidFill>
                <a:schemeClr val="dk1"/>
              </a:solidFill>
              <a:effectLst/>
              <a:latin typeface="+mn-ea"/>
              <a:ea typeface="+mn-ea"/>
              <a:cs typeface="+mn-cs"/>
            </a:rPr>
            <a:t>、</a:t>
          </a:r>
          <a:r>
            <a:rPr lang="ja-JP" altLang="ja-JP" sz="900">
              <a:solidFill>
                <a:schemeClr val="dk1"/>
              </a:solidFill>
              <a:effectLst/>
              <a:latin typeface="+mn-ea"/>
              <a:ea typeface="+mn-ea"/>
              <a:cs typeface="+mn-cs"/>
            </a:rPr>
            <a:t>プラスまたは小幅なマイナスとなっている。</a:t>
          </a:r>
        </a:p>
        <a:p>
          <a:pPr lvl="0"/>
          <a:r>
            <a:rPr lang="ja-JP" altLang="ja-JP" sz="900">
              <a:solidFill>
                <a:schemeClr val="dk1"/>
              </a:solidFill>
              <a:effectLst/>
              <a:latin typeface="+mn-lt"/>
              <a:ea typeface="+mn-ea"/>
              <a:cs typeface="+mn-cs"/>
            </a:rPr>
            <a:t>○</a:t>
          </a:r>
          <a:r>
            <a:rPr lang="ja-JP" altLang="ja-JP" sz="900">
              <a:solidFill>
                <a:schemeClr val="dk1"/>
              </a:solidFill>
              <a:effectLst/>
              <a:latin typeface="+mn-ea"/>
              <a:ea typeface="+mn-ea"/>
              <a:cs typeface="+mn-cs"/>
            </a:rPr>
            <a:t>今後の見通し</a:t>
          </a:r>
        </a:p>
        <a:p>
          <a:r>
            <a:rPr lang="ja-JP" altLang="en-US" sz="900">
              <a:solidFill>
                <a:schemeClr val="dk1"/>
              </a:solidFill>
              <a:effectLst/>
              <a:latin typeface="+mn-ea"/>
              <a:ea typeface="+mn-ea"/>
              <a:cs typeface="+mn-cs"/>
            </a:rPr>
            <a:t>　</a:t>
          </a:r>
          <a:r>
            <a:rPr lang="ja-JP" altLang="ja-JP" sz="900">
              <a:solidFill>
                <a:schemeClr val="dk1"/>
              </a:solidFill>
              <a:effectLst/>
              <a:latin typeface="+mn-ea"/>
              <a:ea typeface="+mn-ea"/>
              <a:cs typeface="+mn-cs"/>
            </a:rPr>
            <a:t>法人住民税を始めとする税収の伸びが若干期待されるものの、今後も財政調整基金を活用しながらの財政運営となることが予想される。</a:t>
          </a:r>
          <a:endParaRPr kumimoji="1" lang="ja-JP" altLang="en-US" sz="9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ja-JP" altLang="en-US" sz="1600">
              <a:solidFill>
                <a:schemeClr val="dk1"/>
              </a:solidFill>
              <a:effectLst/>
              <a:latin typeface="+mn-ea"/>
              <a:ea typeface="+mn-ea"/>
              <a:cs typeface="+mn-cs"/>
            </a:rPr>
            <a:t>○</a:t>
          </a:r>
          <a:r>
            <a:rPr lang="ja-JP" altLang="ja-JP" sz="1600">
              <a:solidFill>
                <a:schemeClr val="dk1"/>
              </a:solidFill>
              <a:effectLst/>
              <a:latin typeface="+mn-ea"/>
              <a:ea typeface="+mn-ea"/>
              <a:cs typeface="+mn-cs"/>
            </a:rPr>
            <a:t>現状</a:t>
          </a:r>
        </a:p>
        <a:p>
          <a:r>
            <a:rPr lang="ja-JP" altLang="en-US" sz="1600">
              <a:solidFill>
                <a:schemeClr val="dk1"/>
              </a:solidFill>
              <a:effectLst/>
              <a:latin typeface="+mn-ea"/>
              <a:ea typeface="+mn-ea"/>
              <a:cs typeface="+mn-cs"/>
            </a:rPr>
            <a:t>　</a:t>
          </a:r>
          <a:r>
            <a:rPr lang="ja-JP" altLang="ja-JP" sz="1600">
              <a:solidFill>
                <a:schemeClr val="dk1"/>
              </a:solidFill>
              <a:effectLst/>
              <a:latin typeface="+mn-ea"/>
              <a:ea typeface="+mn-ea"/>
              <a:cs typeface="+mn-cs"/>
            </a:rPr>
            <a:t>一般会計および全ての特別会計で赤字が生じていない。しかしながら、公共下水道事業特別会計について、平成</a:t>
          </a:r>
          <a:r>
            <a:rPr lang="en-US" altLang="ja-JP" sz="1600">
              <a:solidFill>
                <a:schemeClr val="dk1"/>
              </a:solidFill>
              <a:effectLst/>
              <a:latin typeface="+mn-ea"/>
              <a:ea typeface="+mn-ea"/>
              <a:cs typeface="+mn-cs"/>
            </a:rPr>
            <a:t>14</a:t>
          </a:r>
          <a:r>
            <a:rPr lang="ja-JP" altLang="ja-JP" sz="1600">
              <a:solidFill>
                <a:schemeClr val="dk1"/>
              </a:solidFill>
              <a:effectLst/>
              <a:latin typeface="+mn-ea"/>
              <a:ea typeface="+mn-ea"/>
              <a:cs typeface="+mn-cs"/>
            </a:rPr>
            <a:t>年度から事業開始し、現在計画的に整備中であり、平成</a:t>
          </a:r>
          <a:r>
            <a:rPr lang="en-US" altLang="ja-JP" sz="1600">
              <a:solidFill>
                <a:schemeClr val="dk1"/>
              </a:solidFill>
              <a:effectLst/>
              <a:latin typeface="+mn-ea"/>
              <a:ea typeface="+mn-ea"/>
              <a:cs typeface="+mn-cs"/>
            </a:rPr>
            <a:t>22</a:t>
          </a:r>
          <a:r>
            <a:rPr lang="ja-JP" altLang="ja-JP" sz="1600">
              <a:solidFill>
                <a:schemeClr val="dk1"/>
              </a:solidFill>
              <a:effectLst/>
              <a:latin typeface="+mn-ea"/>
              <a:ea typeface="+mn-ea"/>
              <a:cs typeface="+mn-cs"/>
            </a:rPr>
            <a:t>年３月</a:t>
          </a:r>
          <a:r>
            <a:rPr lang="en-US" altLang="ja-JP" sz="1600">
              <a:solidFill>
                <a:schemeClr val="dk1"/>
              </a:solidFill>
              <a:effectLst/>
              <a:latin typeface="+mn-ea"/>
              <a:ea typeface="+mn-ea"/>
              <a:cs typeface="+mn-cs"/>
            </a:rPr>
            <a:t>31</a:t>
          </a:r>
          <a:r>
            <a:rPr lang="ja-JP" altLang="ja-JP" sz="1600">
              <a:solidFill>
                <a:schemeClr val="dk1"/>
              </a:solidFill>
              <a:effectLst/>
              <a:latin typeface="+mn-ea"/>
              <a:ea typeface="+mn-ea"/>
              <a:cs typeface="+mn-cs"/>
            </a:rPr>
            <a:t>日に一部地域において初めて供用開始され、順次拡大しているところであるが、全体計画における進捗率はまだわずかであり、今後も事業規模が拡大していくものと予想される。</a:t>
          </a:r>
        </a:p>
        <a:p>
          <a:pPr lvl="0"/>
          <a:r>
            <a:rPr lang="ja-JP" altLang="ja-JP" sz="1600">
              <a:solidFill>
                <a:schemeClr val="dk1"/>
              </a:solidFill>
              <a:effectLst/>
              <a:latin typeface="+mn-ea"/>
              <a:ea typeface="+mn-ea"/>
              <a:cs typeface="+mn-cs"/>
            </a:rPr>
            <a:t>○今後の対応</a:t>
          </a:r>
        </a:p>
        <a:p>
          <a:r>
            <a:rPr lang="ja-JP" altLang="en-US" sz="1600">
              <a:solidFill>
                <a:schemeClr val="dk1"/>
              </a:solidFill>
              <a:effectLst/>
              <a:latin typeface="+mn-ea"/>
              <a:ea typeface="+mn-ea"/>
              <a:cs typeface="+mn-cs"/>
            </a:rPr>
            <a:t>　</a:t>
          </a:r>
          <a:r>
            <a:rPr lang="ja-JP" altLang="ja-JP" sz="1600">
              <a:solidFill>
                <a:schemeClr val="dk1"/>
              </a:solidFill>
              <a:effectLst/>
              <a:latin typeface="+mn-ea"/>
              <a:ea typeface="+mn-ea"/>
              <a:cs typeface="+mn-cs"/>
            </a:rPr>
            <a:t>事業規模の拡大が予想される公共下水道事業特別会計においては、受益者負担の原則に則り、適正な使用料や負担金の徴収を引き続き行っていくことが必要不可欠である。また、その他各特別会計においても独立採算制の原則に返った事業全体の見直しを推進するとともに、特別会計への繰出基準を検討し、一般会計同様、経常経費の見直しを図り適正な財政運営、企業経営を行っていく。</a:t>
          </a:r>
          <a:endParaRPr kumimoji="1" lang="ja-JP" altLang="en-US" sz="16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ja-JP" altLang="en-US" sz="900">
              <a:solidFill>
                <a:schemeClr val="dk1"/>
              </a:solidFill>
              <a:effectLst/>
              <a:latin typeface="+mn-ea"/>
              <a:ea typeface="+mn-ea"/>
              <a:cs typeface="+mn-cs"/>
            </a:rPr>
            <a:t>○</a:t>
          </a:r>
          <a:r>
            <a:rPr lang="ja-JP" altLang="ja-JP" sz="900">
              <a:solidFill>
                <a:schemeClr val="dk1"/>
              </a:solidFill>
              <a:effectLst/>
              <a:latin typeface="+mn-ea"/>
              <a:ea typeface="+mn-ea"/>
              <a:cs typeface="+mn-cs"/>
            </a:rPr>
            <a:t>元利償還金</a:t>
          </a:r>
        </a:p>
        <a:p>
          <a:r>
            <a:rPr lang="ja-JP" altLang="en-US" sz="900">
              <a:solidFill>
                <a:schemeClr val="dk1"/>
              </a:solidFill>
              <a:effectLst/>
              <a:latin typeface="+mn-ea"/>
              <a:ea typeface="+mn-ea"/>
              <a:cs typeface="+mn-cs"/>
            </a:rPr>
            <a:t>　</a:t>
          </a:r>
          <a:r>
            <a:rPr lang="ja-JP" altLang="ja-JP" sz="900">
              <a:solidFill>
                <a:schemeClr val="dk1"/>
              </a:solidFill>
              <a:effectLst/>
              <a:latin typeface="+mn-ea"/>
              <a:ea typeface="+mn-ea"/>
              <a:cs typeface="+mn-cs"/>
            </a:rPr>
            <a:t>耐震化事業、義務教育施設整備事業債等の元金償還が順次始まったこと等により、年々増加傾向にある。</a:t>
          </a:r>
        </a:p>
        <a:p>
          <a:pPr lvl="0"/>
          <a:r>
            <a:rPr lang="ja-JP" altLang="ja-JP" sz="900">
              <a:solidFill>
                <a:schemeClr val="dk1"/>
              </a:solidFill>
              <a:effectLst/>
              <a:latin typeface="+mn-ea"/>
              <a:ea typeface="+mn-ea"/>
              <a:cs typeface="+mn-cs"/>
            </a:rPr>
            <a:t>○公営企業債の元利償還金に対する繰入金</a:t>
          </a:r>
        </a:p>
        <a:p>
          <a:r>
            <a:rPr lang="ja-JP" altLang="en-US" sz="900">
              <a:solidFill>
                <a:schemeClr val="dk1"/>
              </a:solidFill>
              <a:effectLst/>
              <a:latin typeface="+mn-ea"/>
              <a:ea typeface="+mn-ea"/>
              <a:cs typeface="+mn-cs"/>
            </a:rPr>
            <a:t>　</a:t>
          </a:r>
          <a:r>
            <a:rPr lang="ja-JP" altLang="ja-JP" sz="900">
              <a:solidFill>
                <a:schemeClr val="dk1"/>
              </a:solidFill>
              <a:effectLst/>
              <a:latin typeface="+mn-ea"/>
              <a:ea typeface="+mn-ea"/>
              <a:cs typeface="+mn-cs"/>
            </a:rPr>
            <a:t>公共下水道事業の進捗に伴い、下水道事業債の元利償還金が増加しているため年々増加傾向にある。</a:t>
          </a:r>
        </a:p>
        <a:p>
          <a:pPr lvl="0"/>
          <a:r>
            <a:rPr lang="ja-JP" altLang="ja-JP" sz="900">
              <a:solidFill>
                <a:schemeClr val="dk1"/>
              </a:solidFill>
              <a:effectLst/>
              <a:latin typeface="+mn-ea"/>
              <a:ea typeface="+mn-ea"/>
              <a:cs typeface="+mn-cs"/>
            </a:rPr>
            <a:t>○組合等が起こした地方債の元利償還金に対する負担金等</a:t>
          </a:r>
        </a:p>
        <a:p>
          <a:r>
            <a:rPr lang="ja-JP" altLang="en-US" sz="900">
              <a:solidFill>
                <a:schemeClr val="dk1"/>
              </a:solidFill>
              <a:effectLst/>
              <a:latin typeface="+mn-ea"/>
              <a:ea typeface="+mn-ea"/>
              <a:cs typeface="+mn-cs"/>
            </a:rPr>
            <a:t>　</a:t>
          </a:r>
          <a:r>
            <a:rPr lang="ja-JP" altLang="ja-JP" sz="900">
              <a:solidFill>
                <a:schemeClr val="dk1"/>
              </a:solidFill>
              <a:effectLst/>
              <a:latin typeface="+mn-ea"/>
              <a:ea typeface="+mn-ea"/>
              <a:cs typeface="+mn-cs"/>
            </a:rPr>
            <a:t>平成</a:t>
          </a:r>
          <a:r>
            <a:rPr lang="en-US" altLang="ja-JP" sz="900">
              <a:solidFill>
                <a:schemeClr val="dk1"/>
              </a:solidFill>
              <a:effectLst/>
              <a:latin typeface="+mn-ea"/>
              <a:ea typeface="+mn-ea"/>
              <a:cs typeface="+mn-cs"/>
            </a:rPr>
            <a:t>17</a:t>
          </a:r>
          <a:r>
            <a:rPr lang="ja-JP" altLang="ja-JP" sz="900">
              <a:solidFill>
                <a:schemeClr val="dk1"/>
              </a:solidFill>
              <a:effectLst/>
              <a:latin typeface="+mn-ea"/>
              <a:ea typeface="+mn-ea"/>
              <a:cs typeface="+mn-cs"/>
            </a:rPr>
            <a:t>年度を最後に新規発行していないため、今後は減少していくものと見込まれる。平成</a:t>
          </a:r>
          <a:r>
            <a:rPr lang="en-US" altLang="ja-JP" sz="900">
              <a:solidFill>
                <a:schemeClr val="dk1"/>
              </a:solidFill>
              <a:effectLst/>
              <a:latin typeface="+mn-ea"/>
              <a:ea typeface="+mn-ea"/>
              <a:cs typeface="+mn-cs"/>
            </a:rPr>
            <a:t>23</a:t>
          </a:r>
          <a:r>
            <a:rPr lang="ja-JP" altLang="ja-JP" sz="900">
              <a:solidFill>
                <a:schemeClr val="dk1"/>
              </a:solidFill>
              <a:effectLst/>
              <a:latin typeface="+mn-ea"/>
              <a:ea typeface="+mn-ea"/>
              <a:cs typeface="+mn-cs"/>
            </a:rPr>
            <a:t>年度については一部繰上償還があったため、一時的に増加している。</a:t>
          </a:r>
        </a:p>
        <a:p>
          <a:pPr lvl="0"/>
          <a:r>
            <a:rPr lang="ja-JP" altLang="ja-JP" sz="900">
              <a:solidFill>
                <a:schemeClr val="dk1"/>
              </a:solidFill>
              <a:effectLst/>
              <a:latin typeface="+mn-ea"/>
              <a:ea typeface="+mn-ea"/>
              <a:cs typeface="+mn-cs"/>
            </a:rPr>
            <a:t>○算入公債費等</a:t>
          </a:r>
        </a:p>
        <a:p>
          <a:r>
            <a:rPr lang="ja-JP" altLang="en-US" sz="900">
              <a:solidFill>
                <a:schemeClr val="dk1"/>
              </a:solidFill>
              <a:effectLst/>
              <a:latin typeface="+mn-ea"/>
              <a:ea typeface="+mn-ea"/>
              <a:cs typeface="+mn-cs"/>
            </a:rPr>
            <a:t>　</a:t>
          </a:r>
          <a:r>
            <a:rPr lang="ja-JP" altLang="ja-JP" sz="900">
              <a:solidFill>
                <a:schemeClr val="dk1"/>
              </a:solidFill>
              <a:effectLst/>
              <a:latin typeface="+mn-ea"/>
              <a:ea typeface="+mn-ea"/>
              <a:cs typeface="+mn-cs"/>
            </a:rPr>
            <a:t>交付税算入の財政措置のある事業債の発行を優先しているため、毎年度算入額が増加傾向である。</a:t>
          </a:r>
        </a:p>
        <a:p>
          <a:pPr lvl="0"/>
          <a:r>
            <a:rPr lang="ja-JP" altLang="ja-JP" sz="900">
              <a:solidFill>
                <a:schemeClr val="dk1"/>
              </a:solidFill>
              <a:effectLst/>
              <a:latin typeface="+mn-ea"/>
              <a:ea typeface="+mn-ea"/>
              <a:cs typeface="+mn-cs"/>
            </a:rPr>
            <a:t>○実質公債費比率の分子</a:t>
          </a:r>
        </a:p>
        <a:p>
          <a:r>
            <a:rPr lang="ja-JP" altLang="en-US" sz="900">
              <a:solidFill>
                <a:schemeClr val="dk1"/>
              </a:solidFill>
              <a:effectLst/>
              <a:latin typeface="+mn-ea"/>
              <a:ea typeface="+mn-ea"/>
              <a:cs typeface="+mn-cs"/>
            </a:rPr>
            <a:t>　</a:t>
          </a:r>
          <a:r>
            <a:rPr lang="ja-JP" altLang="ja-JP" sz="900">
              <a:solidFill>
                <a:schemeClr val="dk1"/>
              </a:solidFill>
              <a:effectLst/>
              <a:latin typeface="+mn-ea"/>
              <a:ea typeface="+mn-ea"/>
              <a:cs typeface="+mn-cs"/>
            </a:rPr>
            <a:t>元利償還金等が増加しているが、算入公債費等も増加しているため、ほぼ横ばいである。</a:t>
          </a:r>
        </a:p>
        <a:p>
          <a:pPr lvl="0"/>
          <a:r>
            <a:rPr lang="ja-JP" altLang="ja-JP" sz="900">
              <a:solidFill>
                <a:schemeClr val="dk1"/>
              </a:solidFill>
              <a:effectLst/>
              <a:latin typeface="+mn-ea"/>
              <a:ea typeface="+mn-ea"/>
              <a:cs typeface="+mn-cs"/>
            </a:rPr>
            <a:t>○今後の対応</a:t>
          </a:r>
        </a:p>
        <a:p>
          <a:r>
            <a:rPr lang="ja-JP" altLang="en-US" sz="900">
              <a:solidFill>
                <a:schemeClr val="dk1"/>
              </a:solidFill>
              <a:effectLst/>
              <a:latin typeface="+mn-ea"/>
              <a:ea typeface="+mn-ea"/>
              <a:cs typeface="+mn-cs"/>
            </a:rPr>
            <a:t>　</a:t>
          </a:r>
          <a:r>
            <a:rPr lang="ja-JP" altLang="ja-JP" sz="900">
              <a:solidFill>
                <a:schemeClr val="dk1"/>
              </a:solidFill>
              <a:effectLst/>
              <a:latin typeface="+mn-ea"/>
              <a:ea typeface="+mn-ea"/>
              <a:cs typeface="+mn-cs"/>
            </a:rPr>
            <a:t>早期健全化基準未満であるが、今後とも地方債発行の抑制を基調とし、比率の改善を図る。</a:t>
          </a:r>
          <a:endParaRPr kumimoji="1" lang="ja-JP" altLang="en-US" sz="9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一般会計等に係る地方債の現在高</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毎年度増加傾向であったが、過去からの起債抑制策により平成</a:t>
          </a:r>
          <a:r>
            <a:rPr lang="en-US" altLang="ja-JP" sz="1100">
              <a:solidFill>
                <a:schemeClr val="dk1"/>
              </a:solidFill>
              <a:effectLst/>
              <a:latin typeface="+mn-ea"/>
              <a:ea typeface="+mn-ea"/>
              <a:cs typeface="+mn-cs"/>
            </a:rPr>
            <a:t>23</a:t>
          </a:r>
          <a:r>
            <a:rPr lang="ja-JP" altLang="ja-JP" sz="1100">
              <a:solidFill>
                <a:schemeClr val="dk1"/>
              </a:solidFill>
              <a:effectLst/>
              <a:latin typeface="+mn-ea"/>
              <a:ea typeface="+mn-ea"/>
              <a:cs typeface="+mn-cs"/>
            </a:rPr>
            <a:t>年度以降は年々減少している。</a:t>
          </a:r>
        </a:p>
        <a:p>
          <a:pPr lvl="0"/>
          <a:r>
            <a:rPr lang="ja-JP" altLang="ja-JP" sz="1100">
              <a:solidFill>
                <a:schemeClr val="dk1"/>
              </a:solidFill>
              <a:effectLst/>
              <a:latin typeface="+mn-ea"/>
              <a:ea typeface="+mn-ea"/>
              <a:cs typeface="+mn-cs"/>
            </a:rPr>
            <a:t>○公営企業債等繰入見込額</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公共下水道事業の進捗に伴い、下水道事業債の元金償還に充てたと認められる繰入金額が大きく増加しているため、毎年度増加傾向にある。</a:t>
          </a:r>
        </a:p>
        <a:p>
          <a:pPr lvl="0"/>
          <a:r>
            <a:rPr lang="ja-JP" altLang="ja-JP" sz="1100">
              <a:solidFill>
                <a:schemeClr val="dk1"/>
              </a:solidFill>
              <a:effectLst/>
              <a:latin typeface="+mn-ea"/>
              <a:ea typeface="+mn-ea"/>
              <a:cs typeface="+mn-cs"/>
            </a:rPr>
            <a:t>○組合等負担等見込額</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17</a:t>
          </a:r>
          <a:r>
            <a:rPr lang="ja-JP" altLang="ja-JP" sz="1100">
              <a:solidFill>
                <a:schemeClr val="dk1"/>
              </a:solidFill>
              <a:effectLst/>
              <a:latin typeface="+mn-ea"/>
              <a:ea typeface="+mn-ea"/>
              <a:cs typeface="+mn-cs"/>
            </a:rPr>
            <a:t>年度を最後に新規発行していないため、減少傾向にあり、今後も減少していくものと見込まれる。</a:t>
          </a:r>
        </a:p>
        <a:p>
          <a:pPr lvl="0"/>
          <a:r>
            <a:rPr lang="ja-JP" altLang="ja-JP" sz="1100">
              <a:solidFill>
                <a:schemeClr val="dk1"/>
              </a:solidFill>
              <a:effectLst/>
              <a:latin typeface="+mn-ea"/>
              <a:ea typeface="+mn-ea"/>
              <a:cs typeface="+mn-cs"/>
            </a:rPr>
            <a:t>○基準財政需要額算入見込額</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交付税算入の財政措置がある事業債の発行を優先しているため、毎年度算入額が増加傾向である。</a:t>
          </a:r>
        </a:p>
        <a:p>
          <a:pPr lvl="0"/>
          <a:r>
            <a:rPr lang="ja-JP" altLang="ja-JP" sz="1100">
              <a:solidFill>
                <a:schemeClr val="dk1"/>
              </a:solidFill>
              <a:effectLst/>
              <a:latin typeface="+mn-ea"/>
              <a:ea typeface="+mn-ea"/>
              <a:cs typeface="+mn-cs"/>
            </a:rPr>
            <a:t>○将来負担比率の分子</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公営企業債等繰入見込額等が増加しているが、地方債現在高等が減少しているため、平成</a:t>
          </a:r>
          <a:r>
            <a:rPr lang="en-US" altLang="ja-JP" sz="1100">
              <a:solidFill>
                <a:schemeClr val="dk1"/>
              </a:solidFill>
              <a:effectLst/>
              <a:latin typeface="+mn-ea"/>
              <a:ea typeface="+mn-ea"/>
              <a:cs typeface="+mn-cs"/>
            </a:rPr>
            <a:t>23</a:t>
          </a:r>
          <a:r>
            <a:rPr lang="ja-JP" altLang="ja-JP" sz="1100">
              <a:solidFill>
                <a:schemeClr val="dk1"/>
              </a:solidFill>
              <a:effectLst/>
              <a:latin typeface="+mn-ea"/>
              <a:ea typeface="+mn-ea"/>
              <a:cs typeface="+mn-cs"/>
            </a:rPr>
            <a:t>年度以降は年々減少している。</a:t>
          </a:r>
        </a:p>
        <a:p>
          <a:pPr lvl="0"/>
          <a:r>
            <a:rPr lang="ja-JP" altLang="ja-JP" sz="1100">
              <a:solidFill>
                <a:schemeClr val="dk1"/>
              </a:solidFill>
              <a:effectLst/>
              <a:latin typeface="+mn-ea"/>
              <a:ea typeface="+mn-ea"/>
              <a:cs typeface="+mn-cs"/>
            </a:rPr>
            <a:t>○今後の対応</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早期健全化基準未満であるが、今後とも地方債発行の抑制を基調とし、比率の改善を図る。</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75" zoomScaleNormal="100" zoomScaleSheetLayoutView="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10297725</v>
      </c>
      <c r="BO4" s="379"/>
      <c r="BP4" s="379"/>
      <c r="BQ4" s="379"/>
      <c r="BR4" s="379"/>
      <c r="BS4" s="379"/>
      <c r="BT4" s="379"/>
      <c r="BU4" s="380"/>
      <c r="BV4" s="378">
        <v>9973535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6.4</v>
      </c>
      <c r="CU4" s="556"/>
      <c r="CV4" s="556"/>
      <c r="CW4" s="556"/>
      <c r="CX4" s="556"/>
      <c r="CY4" s="556"/>
      <c r="CZ4" s="556"/>
      <c r="DA4" s="557"/>
      <c r="DB4" s="555">
        <v>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9854472</v>
      </c>
      <c r="BO5" s="384"/>
      <c r="BP5" s="384"/>
      <c r="BQ5" s="384"/>
      <c r="BR5" s="384"/>
      <c r="BS5" s="384"/>
      <c r="BT5" s="384"/>
      <c r="BU5" s="385"/>
      <c r="BV5" s="383">
        <v>9484959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83.1</v>
      </c>
      <c r="CU5" s="354"/>
      <c r="CV5" s="354"/>
      <c r="CW5" s="354"/>
      <c r="CX5" s="354"/>
      <c r="CY5" s="354"/>
      <c r="CZ5" s="354"/>
      <c r="DA5" s="355"/>
      <c r="DB5" s="353">
        <v>85.9</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443253</v>
      </c>
      <c r="BO6" s="384"/>
      <c r="BP6" s="384"/>
      <c r="BQ6" s="384"/>
      <c r="BR6" s="384"/>
      <c r="BS6" s="384"/>
      <c r="BT6" s="384"/>
      <c r="BU6" s="385"/>
      <c r="BV6" s="383">
        <v>488576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90.6</v>
      </c>
      <c r="CU6" s="530"/>
      <c r="CV6" s="530"/>
      <c r="CW6" s="530"/>
      <c r="CX6" s="530"/>
      <c r="CY6" s="530"/>
      <c r="CZ6" s="530"/>
      <c r="DA6" s="531"/>
      <c r="DB6" s="529">
        <v>90</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7831</v>
      </c>
      <c r="BO7" s="384"/>
      <c r="BP7" s="384"/>
      <c r="BQ7" s="384"/>
      <c r="BR7" s="384"/>
      <c r="BS7" s="384"/>
      <c r="BT7" s="384"/>
      <c r="BU7" s="385"/>
      <c r="BV7" s="383">
        <v>77315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6778896</v>
      </c>
      <c r="CU7" s="384"/>
      <c r="CV7" s="384"/>
      <c r="CW7" s="384"/>
      <c r="CX7" s="384"/>
      <c r="CY7" s="384"/>
      <c r="CZ7" s="384"/>
      <c r="DA7" s="385"/>
      <c r="DB7" s="383">
        <v>6842441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435422</v>
      </c>
      <c r="BO8" s="384"/>
      <c r="BP8" s="384"/>
      <c r="BQ8" s="384"/>
      <c r="BR8" s="384"/>
      <c r="BS8" s="384"/>
      <c r="BT8" s="384"/>
      <c r="BU8" s="385"/>
      <c r="BV8" s="383">
        <v>411261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0.88</v>
      </c>
      <c r="CU8" s="493"/>
      <c r="CV8" s="493"/>
      <c r="CW8" s="493"/>
      <c r="CX8" s="493"/>
      <c r="CY8" s="493"/>
      <c r="CZ8" s="493"/>
      <c r="DA8" s="494"/>
      <c r="DB8" s="492">
        <v>0.88</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36688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24161</v>
      </c>
      <c r="BO9" s="384"/>
      <c r="BP9" s="384"/>
      <c r="BQ9" s="384"/>
      <c r="BR9" s="384"/>
      <c r="BS9" s="384"/>
      <c r="BT9" s="384"/>
      <c r="BU9" s="385"/>
      <c r="BV9" s="383">
        <v>-25514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10.199999999999999</v>
      </c>
      <c r="CU9" s="354"/>
      <c r="CV9" s="354"/>
      <c r="CW9" s="354"/>
      <c r="CX9" s="354"/>
      <c r="CY9" s="354"/>
      <c r="CZ9" s="354"/>
      <c r="DA9" s="355"/>
      <c r="DB9" s="353">
        <v>10</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36750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487562</v>
      </c>
      <c r="BO10" s="384"/>
      <c r="BP10" s="384"/>
      <c r="BQ10" s="384"/>
      <c r="BR10" s="384"/>
      <c r="BS10" s="384"/>
      <c r="BT10" s="384"/>
      <c r="BU10" s="385"/>
      <c r="BV10" s="383">
        <v>515422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37713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500000</v>
      </c>
      <c r="BO12" s="384"/>
      <c r="BP12" s="384"/>
      <c r="BQ12" s="384"/>
      <c r="BR12" s="384"/>
      <c r="BS12" s="384"/>
      <c r="BT12" s="384"/>
      <c r="BU12" s="385"/>
      <c r="BV12" s="383">
        <v>600000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36745</v>
      </c>
      <c r="S13" s="485"/>
      <c r="T13" s="485"/>
      <c r="U13" s="485"/>
      <c r="V13" s="486"/>
      <c r="W13" s="472" t="s">
        <v>123</v>
      </c>
      <c r="X13" s="396"/>
      <c r="Y13" s="396"/>
      <c r="Z13" s="396"/>
      <c r="AA13" s="396"/>
      <c r="AB13" s="397"/>
      <c r="AC13" s="359">
        <v>185</v>
      </c>
      <c r="AD13" s="360"/>
      <c r="AE13" s="360"/>
      <c r="AF13" s="360"/>
      <c r="AG13" s="361"/>
      <c r="AH13" s="359">
        <v>259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11723</v>
      </c>
      <c r="BO13" s="384"/>
      <c r="BP13" s="384"/>
      <c r="BQ13" s="384"/>
      <c r="BR13" s="384"/>
      <c r="BS13" s="384"/>
      <c r="BT13" s="384"/>
      <c r="BU13" s="385"/>
      <c r="BV13" s="383">
        <v>-110092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v>
      </c>
      <c r="CU13" s="354"/>
      <c r="CV13" s="354"/>
      <c r="CW13" s="354"/>
      <c r="CX13" s="354"/>
      <c r="CY13" s="354"/>
      <c r="CZ13" s="354"/>
      <c r="DA13" s="355"/>
      <c r="DB13" s="353">
        <v>6.3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37596</v>
      </c>
      <c r="S14" s="485"/>
      <c r="T14" s="485"/>
      <c r="U14" s="485"/>
      <c r="V14" s="486"/>
      <c r="W14" s="487"/>
      <c r="X14" s="399"/>
      <c r="Y14" s="399"/>
      <c r="Z14" s="399"/>
      <c r="AA14" s="399"/>
      <c r="AB14" s="400"/>
      <c r="AC14" s="477">
        <v>1.1000000000000001</v>
      </c>
      <c r="AD14" s="478"/>
      <c r="AE14" s="478"/>
      <c r="AF14" s="478"/>
      <c r="AG14" s="479"/>
      <c r="AH14" s="477">
        <v>1.4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24</v>
      </c>
      <c r="CU14" s="456"/>
      <c r="CV14" s="456"/>
      <c r="CW14" s="456"/>
      <c r="CX14" s="456"/>
      <c r="CY14" s="456"/>
      <c r="CZ14" s="456"/>
      <c r="DA14" s="457"/>
      <c r="DB14" s="488">
        <v>27.1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36619</v>
      </c>
      <c r="S15" s="485"/>
      <c r="T15" s="485"/>
      <c r="U15" s="485"/>
      <c r="V15" s="486"/>
      <c r="W15" s="472" t="s">
        <v>130</v>
      </c>
      <c r="X15" s="396"/>
      <c r="Y15" s="396"/>
      <c r="Z15" s="396"/>
      <c r="AA15" s="396"/>
      <c r="AB15" s="397"/>
      <c r="AC15" s="359">
        <v>4979</v>
      </c>
      <c r="AD15" s="360"/>
      <c r="AE15" s="360"/>
      <c r="AF15" s="360"/>
      <c r="AG15" s="361"/>
      <c r="AH15" s="359">
        <v>5615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4364797</v>
      </c>
      <c r="BO15" s="379"/>
      <c r="BP15" s="379"/>
      <c r="BQ15" s="379"/>
      <c r="BR15" s="379"/>
      <c r="BS15" s="379"/>
      <c r="BT15" s="379"/>
      <c r="BU15" s="380"/>
      <c r="BV15" s="378">
        <v>4298549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28.7</v>
      </c>
      <c r="AD16" s="478"/>
      <c r="AE16" s="478"/>
      <c r="AF16" s="478"/>
      <c r="AG16" s="479"/>
      <c r="AH16" s="477">
        <v>30.1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4921237</v>
      </c>
      <c r="BO16" s="384"/>
      <c r="BP16" s="384"/>
      <c r="BQ16" s="384"/>
      <c r="BR16" s="384"/>
      <c r="BS16" s="384"/>
      <c r="BT16" s="384"/>
      <c r="BU16" s="385"/>
      <c r="BV16" s="383">
        <v>4897064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12202</v>
      </c>
      <c r="AD17" s="360"/>
      <c r="AE17" s="360"/>
      <c r="AF17" s="360"/>
      <c r="AG17" s="361"/>
      <c r="AH17" s="359">
        <v>12424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5639491</v>
      </c>
      <c r="BO17" s="384"/>
      <c r="BP17" s="384"/>
      <c r="BQ17" s="384"/>
      <c r="BR17" s="384"/>
      <c r="BS17" s="384"/>
      <c r="BT17" s="384"/>
      <c r="BU17" s="385"/>
      <c r="BV17" s="383">
        <v>5567927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11.09</v>
      </c>
      <c r="M18" s="448"/>
      <c r="N18" s="448"/>
      <c r="O18" s="448"/>
      <c r="P18" s="448"/>
      <c r="Q18" s="448"/>
      <c r="R18" s="449"/>
      <c r="S18" s="449"/>
      <c r="T18" s="449"/>
      <c r="U18" s="449"/>
      <c r="V18" s="450"/>
      <c r="W18" s="464"/>
      <c r="X18" s="465"/>
      <c r="Y18" s="465"/>
      <c r="Z18" s="465"/>
      <c r="AA18" s="465"/>
      <c r="AB18" s="473"/>
      <c r="AC18" s="347">
        <v>70.3</v>
      </c>
      <c r="AD18" s="348"/>
      <c r="AE18" s="348"/>
      <c r="AF18" s="348"/>
      <c r="AG18" s="451"/>
      <c r="AH18" s="347">
        <v>66.5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5821593</v>
      </c>
      <c r="BO18" s="384"/>
      <c r="BP18" s="384"/>
      <c r="BQ18" s="384"/>
      <c r="BR18" s="384"/>
      <c r="BS18" s="384"/>
      <c r="BT18" s="384"/>
      <c r="BU18" s="385"/>
      <c r="BV18" s="383">
        <v>5679852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3308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8197804</v>
      </c>
      <c r="BO19" s="384"/>
      <c r="BP19" s="384"/>
      <c r="BQ19" s="384"/>
      <c r="BR19" s="384"/>
      <c r="BS19" s="384"/>
      <c r="BT19" s="384"/>
      <c r="BU19" s="385"/>
      <c r="BV19" s="383">
        <v>7913732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14078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8627470</v>
      </c>
      <c r="BO23" s="384"/>
      <c r="BP23" s="384"/>
      <c r="BQ23" s="384"/>
      <c r="BR23" s="384"/>
      <c r="BS23" s="384"/>
      <c r="BT23" s="384"/>
      <c r="BU23" s="385"/>
      <c r="BV23" s="383">
        <v>8685048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8950</v>
      </c>
      <c r="R24" s="360"/>
      <c r="S24" s="360"/>
      <c r="T24" s="360"/>
      <c r="U24" s="360"/>
      <c r="V24" s="361"/>
      <c r="W24" s="425"/>
      <c r="X24" s="416"/>
      <c r="Y24" s="417"/>
      <c r="Z24" s="356" t="s">
        <v>153</v>
      </c>
      <c r="AA24" s="357"/>
      <c r="AB24" s="357"/>
      <c r="AC24" s="357"/>
      <c r="AD24" s="357"/>
      <c r="AE24" s="357"/>
      <c r="AF24" s="357"/>
      <c r="AG24" s="358"/>
      <c r="AH24" s="359">
        <v>276</v>
      </c>
      <c r="AI24" s="360"/>
      <c r="AJ24" s="360"/>
      <c r="AK24" s="360"/>
      <c r="AL24" s="361"/>
      <c r="AM24" s="359">
        <v>730848</v>
      </c>
      <c r="AN24" s="360"/>
      <c r="AO24" s="360"/>
      <c r="AP24" s="360"/>
      <c r="AQ24" s="360"/>
      <c r="AR24" s="361"/>
      <c r="AS24" s="359">
        <v>2648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6851272</v>
      </c>
      <c r="BO24" s="384"/>
      <c r="BP24" s="384"/>
      <c r="BQ24" s="384"/>
      <c r="BR24" s="384"/>
      <c r="BS24" s="384"/>
      <c r="BT24" s="384"/>
      <c r="BU24" s="385"/>
      <c r="BV24" s="383">
        <v>6777369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7450</v>
      </c>
      <c r="R25" s="360"/>
      <c r="S25" s="360"/>
      <c r="T25" s="360"/>
      <c r="U25" s="360"/>
      <c r="V25" s="361"/>
      <c r="W25" s="425"/>
      <c r="X25" s="416"/>
      <c r="Y25" s="417"/>
      <c r="Z25" s="356" t="s">
        <v>156</v>
      </c>
      <c r="AA25" s="357"/>
      <c r="AB25" s="357"/>
      <c r="AC25" s="357"/>
      <c r="AD25" s="357"/>
      <c r="AE25" s="357"/>
      <c r="AF25" s="357"/>
      <c r="AG25" s="358"/>
      <c r="AH25" s="359">
        <v>52</v>
      </c>
      <c r="AI25" s="360"/>
      <c r="AJ25" s="360"/>
      <c r="AK25" s="360"/>
      <c r="AL25" s="361"/>
      <c r="AM25" s="359">
        <v>138580</v>
      </c>
      <c r="AN25" s="360"/>
      <c r="AO25" s="360"/>
      <c r="AP25" s="360"/>
      <c r="AQ25" s="360"/>
      <c r="AR25" s="361"/>
      <c r="AS25" s="359">
        <v>2665</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677092</v>
      </c>
      <c r="BO25" s="379"/>
      <c r="BP25" s="379"/>
      <c r="BQ25" s="379"/>
      <c r="BR25" s="379"/>
      <c r="BS25" s="379"/>
      <c r="BT25" s="379"/>
      <c r="BU25" s="380"/>
      <c r="BV25" s="378">
        <v>674336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6650</v>
      </c>
      <c r="R26" s="360"/>
      <c r="S26" s="360"/>
      <c r="T26" s="360"/>
      <c r="U26" s="360"/>
      <c r="V26" s="361"/>
      <c r="W26" s="425"/>
      <c r="X26" s="416"/>
      <c r="Y26" s="417"/>
      <c r="Z26" s="356" t="s">
        <v>159</v>
      </c>
      <c r="AA26" s="438"/>
      <c r="AB26" s="438"/>
      <c r="AC26" s="438"/>
      <c r="AD26" s="438"/>
      <c r="AE26" s="438"/>
      <c r="AF26" s="438"/>
      <c r="AG26" s="439"/>
      <c r="AH26" s="359">
        <v>10</v>
      </c>
      <c r="AI26" s="360"/>
      <c r="AJ26" s="360"/>
      <c r="AK26" s="360"/>
      <c r="AL26" s="361"/>
      <c r="AM26" s="359">
        <v>24560</v>
      </c>
      <c r="AN26" s="360"/>
      <c r="AO26" s="360"/>
      <c r="AP26" s="360"/>
      <c r="AQ26" s="360"/>
      <c r="AR26" s="361"/>
      <c r="AS26" s="359">
        <v>2456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4100</v>
      </c>
      <c r="R27" s="360"/>
      <c r="S27" s="360"/>
      <c r="T27" s="360"/>
      <c r="U27" s="360"/>
      <c r="V27" s="361"/>
      <c r="W27" s="425"/>
      <c r="X27" s="416"/>
      <c r="Y27" s="417"/>
      <c r="Z27" s="356" t="s">
        <v>162</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769051</v>
      </c>
      <c r="BO27" s="387"/>
      <c r="BP27" s="387"/>
      <c r="BQ27" s="387"/>
      <c r="BR27" s="387"/>
      <c r="BS27" s="387"/>
      <c r="BT27" s="387"/>
      <c r="BU27" s="388"/>
      <c r="BV27" s="386">
        <v>769028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3250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1263447</v>
      </c>
      <c r="BO28" s="379"/>
      <c r="BP28" s="379"/>
      <c r="BQ28" s="379"/>
      <c r="BR28" s="379"/>
      <c r="BS28" s="379"/>
      <c r="BT28" s="379"/>
      <c r="BU28" s="380"/>
      <c r="BV28" s="378">
        <v>1275885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12</v>
      </c>
      <c r="M29" s="360"/>
      <c r="N29" s="360"/>
      <c r="O29" s="360"/>
      <c r="P29" s="361"/>
      <c r="Q29" s="359">
        <v>3000</v>
      </c>
      <c r="R29" s="360"/>
      <c r="S29" s="360"/>
      <c r="T29" s="360"/>
      <c r="U29" s="360"/>
      <c r="V29" s="361"/>
      <c r="W29" s="426"/>
      <c r="X29" s="427"/>
      <c r="Y29" s="428"/>
      <c r="Z29" s="356" t="s">
        <v>169</v>
      </c>
      <c r="AA29" s="357"/>
      <c r="AB29" s="357"/>
      <c r="AC29" s="357"/>
      <c r="AD29" s="357"/>
      <c r="AE29" s="357"/>
      <c r="AF29" s="357"/>
      <c r="AG29" s="358"/>
      <c r="AH29" s="359">
        <v>276</v>
      </c>
      <c r="AI29" s="360"/>
      <c r="AJ29" s="360"/>
      <c r="AK29" s="360"/>
      <c r="AL29" s="361"/>
      <c r="AM29" s="359">
        <v>730848</v>
      </c>
      <c r="AN29" s="360"/>
      <c r="AO29" s="360"/>
      <c r="AP29" s="360"/>
      <c r="AQ29" s="360"/>
      <c r="AR29" s="361"/>
      <c r="AS29" s="359">
        <v>2648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143975</v>
      </c>
      <c r="BO29" s="384"/>
      <c r="BP29" s="384"/>
      <c r="BQ29" s="384"/>
      <c r="BR29" s="384"/>
      <c r="BS29" s="384"/>
      <c r="BT29" s="384"/>
      <c r="BU29" s="385"/>
      <c r="BV29" s="383">
        <v>143946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90.5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2363401</v>
      </c>
      <c r="BO30" s="387"/>
      <c r="BP30" s="387"/>
      <c r="BQ30" s="387"/>
      <c r="BR30" s="387"/>
      <c r="BS30" s="387"/>
      <c r="BT30" s="387"/>
      <c r="BU30" s="388"/>
      <c r="BV30" s="386">
        <v>2211878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海部地区環境事務組合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介護保険管理特別会計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海部地区急病診療所組合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コミュニティ・プラント事業特別会計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海部地区水防事務組合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海部南部広域事務組合（一般会計）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海部南部広域事務組合（障害者自立支援特別会計）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愛知県市町村職員退職手当組合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愛知県後期高齢者医療広域連合（一般会計）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愛知県後期高齢者医療広域連合（後期高齢者医療特別会計）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view="pageBreakPreview" zoomScale="75" zoomScaleNormal="100" zoomScaleSheetLayoutView="75"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8779</v>
      </c>
      <c r="J41" s="83">
        <v>9067</v>
      </c>
      <c r="K41" s="83">
        <v>9055</v>
      </c>
      <c r="L41" s="83">
        <v>8685</v>
      </c>
      <c r="M41" s="84">
        <v>8627</v>
      </c>
    </row>
    <row r="42" spans="2:13" ht="27.75" customHeight="1">
      <c r="B42" s="1171"/>
      <c r="C42" s="1172"/>
      <c r="D42" s="85"/>
      <c r="E42" s="1175" t="s">
        <v>26</v>
      </c>
      <c r="F42" s="1175"/>
      <c r="G42" s="1175"/>
      <c r="H42" s="1176"/>
      <c r="I42" s="86">
        <v>2</v>
      </c>
      <c r="J42" s="87">
        <v>1</v>
      </c>
      <c r="K42" s="87">
        <v>1</v>
      </c>
      <c r="L42" s="87" t="s">
        <v>474</v>
      </c>
      <c r="M42" s="88" t="s">
        <v>474</v>
      </c>
    </row>
    <row r="43" spans="2:13" ht="27.75" customHeight="1">
      <c r="B43" s="1171"/>
      <c r="C43" s="1172"/>
      <c r="D43" s="85"/>
      <c r="E43" s="1175" t="s">
        <v>27</v>
      </c>
      <c r="F43" s="1175"/>
      <c r="G43" s="1175"/>
      <c r="H43" s="1176"/>
      <c r="I43" s="86">
        <v>2588</v>
      </c>
      <c r="J43" s="87">
        <v>2737</v>
      </c>
      <c r="K43" s="87">
        <v>2857</v>
      </c>
      <c r="L43" s="87">
        <v>2999</v>
      </c>
      <c r="M43" s="88">
        <v>3351</v>
      </c>
    </row>
    <row r="44" spans="2:13" ht="27.75" customHeight="1">
      <c r="B44" s="1171"/>
      <c r="C44" s="1172"/>
      <c r="D44" s="85"/>
      <c r="E44" s="1175" t="s">
        <v>28</v>
      </c>
      <c r="F44" s="1175"/>
      <c r="G44" s="1175"/>
      <c r="H44" s="1176"/>
      <c r="I44" s="86">
        <v>879</v>
      </c>
      <c r="J44" s="87">
        <v>643</v>
      </c>
      <c r="K44" s="87">
        <v>448</v>
      </c>
      <c r="L44" s="87">
        <v>261</v>
      </c>
      <c r="M44" s="88">
        <v>110</v>
      </c>
    </row>
    <row r="45" spans="2:13" ht="27.75" customHeight="1">
      <c r="B45" s="1171"/>
      <c r="C45" s="1172"/>
      <c r="D45" s="85"/>
      <c r="E45" s="1175" t="s">
        <v>29</v>
      </c>
      <c r="F45" s="1175"/>
      <c r="G45" s="1175"/>
      <c r="H45" s="1176"/>
      <c r="I45" s="86">
        <v>1608</v>
      </c>
      <c r="J45" s="87">
        <v>1780</v>
      </c>
      <c r="K45" s="87">
        <v>1812</v>
      </c>
      <c r="L45" s="87">
        <v>1885</v>
      </c>
      <c r="M45" s="88">
        <v>1837</v>
      </c>
    </row>
    <row r="46" spans="2:13" ht="27.75" customHeight="1">
      <c r="B46" s="1171"/>
      <c r="C46" s="1172"/>
      <c r="D46" s="85"/>
      <c r="E46" s="1175" t="s">
        <v>30</v>
      </c>
      <c r="F46" s="1175"/>
      <c r="G46" s="1175"/>
      <c r="H46" s="1176"/>
      <c r="I46" s="86" t="s">
        <v>474</v>
      </c>
      <c r="J46" s="87" t="s">
        <v>474</v>
      </c>
      <c r="K46" s="87" t="s">
        <v>474</v>
      </c>
      <c r="L46" s="87" t="s">
        <v>474</v>
      </c>
      <c r="M46" s="88" t="s">
        <v>474</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3751</v>
      </c>
      <c r="J49" s="87">
        <v>3853</v>
      </c>
      <c r="K49" s="87">
        <v>4153</v>
      </c>
      <c r="L49" s="87">
        <v>3926</v>
      </c>
      <c r="M49" s="88">
        <v>4108</v>
      </c>
    </row>
    <row r="50" spans="2:13" ht="27.75" customHeight="1">
      <c r="B50" s="1171"/>
      <c r="C50" s="1172"/>
      <c r="D50" s="85"/>
      <c r="E50" s="1175" t="s">
        <v>35</v>
      </c>
      <c r="F50" s="1175"/>
      <c r="G50" s="1175"/>
      <c r="H50" s="1176"/>
      <c r="I50" s="86" t="s">
        <v>474</v>
      </c>
      <c r="J50" s="87" t="s">
        <v>474</v>
      </c>
      <c r="K50" s="87" t="s">
        <v>474</v>
      </c>
      <c r="L50" s="87" t="s">
        <v>474</v>
      </c>
      <c r="M50" s="88" t="s">
        <v>474</v>
      </c>
    </row>
    <row r="51" spans="2:13" ht="27.75" customHeight="1">
      <c r="B51" s="1173"/>
      <c r="C51" s="1174"/>
      <c r="D51" s="85"/>
      <c r="E51" s="1175" t="s">
        <v>36</v>
      </c>
      <c r="F51" s="1175"/>
      <c r="G51" s="1175"/>
      <c r="H51" s="1176"/>
      <c r="I51" s="86">
        <v>7631</v>
      </c>
      <c r="J51" s="87">
        <v>7766</v>
      </c>
      <c r="K51" s="87">
        <v>7919</v>
      </c>
      <c r="L51" s="87">
        <v>8231</v>
      </c>
      <c r="M51" s="88">
        <v>8362</v>
      </c>
    </row>
    <row r="52" spans="2:13" ht="27.75" customHeight="1" thickBot="1">
      <c r="B52" s="1177" t="s">
        <v>37</v>
      </c>
      <c r="C52" s="1178"/>
      <c r="D52" s="90"/>
      <c r="E52" s="1179" t="s">
        <v>38</v>
      </c>
      <c r="F52" s="1179"/>
      <c r="G52" s="1179"/>
      <c r="H52" s="1180"/>
      <c r="I52" s="91">
        <v>2473</v>
      </c>
      <c r="J52" s="92">
        <v>2609</v>
      </c>
      <c r="K52" s="92">
        <v>2102</v>
      </c>
      <c r="L52" s="92">
        <v>1673</v>
      </c>
      <c r="M52" s="93">
        <v>1455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38027</v>
      </c>
      <c r="E3" s="116"/>
      <c r="F3" s="117">
        <v>49426</v>
      </c>
      <c r="G3" s="118"/>
      <c r="H3" s="119"/>
    </row>
    <row r="4" spans="1:8">
      <c r="A4" s="120"/>
      <c r="B4" s="121"/>
      <c r="C4" s="122"/>
      <c r="D4" s="123">
        <v>30468</v>
      </c>
      <c r="E4" s="124"/>
      <c r="F4" s="125">
        <v>26568</v>
      </c>
      <c r="G4" s="126"/>
      <c r="H4" s="127"/>
    </row>
    <row r="5" spans="1:8">
      <c r="A5" s="108" t="s">
        <v>507</v>
      </c>
      <c r="B5" s="113"/>
      <c r="C5" s="114"/>
      <c r="D5" s="115">
        <v>34935</v>
      </c>
      <c r="E5" s="116"/>
      <c r="F5" s="117">
        <v>42839</v>
      </c>
      <c r="G5" s="118"/>
      <c r="H5" s="119"/>
    </row>
    <row r="6" spans="1:8">
      <c r="A6" s="120"/>
      <c r="B6" s="121"/>
      <c r="C6" s="122"/>
      <c r="D6" s="123">
        <v>30098</v>
      </c>
      <c r="E6" s="124"/>
      <c r="F6" s="125">
        <v>22027</v>
      </c>
      <c r="G6" s="126"/>
      <c r="H6" s="127"/>
    </row>
    <row r="7" spans="1:8">
      <c r="A7" s="108" t="s">
        <v>508</v>
      </c>
      <c r="B7" s="113"/>
      <c r="C7" s="114"/>
      <c r="D7" s="115">
        <v>15003</v>
      </c>
      <c r="E7" s="116"/>
      <c r="F7" s="117">
        <v>46819</v>
      </c>
      <c r="G7" s="118"/>
      <c r="H7" s="119"/>
    </row>
    <row r="8" spans="1:8">
      <c r="A8" s="120"/>
      <c r="B8" s="121"/>
      <c r="C8" s="122"/>
      <c r="D8" s="123">
        <v>12995</v>
      </c>
      <c r="E8" s="124"/>
      <c r="F8" s="125">
        <v>24121</v>
      </c>
      <c r="G8" s="126"/>
      <c r="H8" s="127"/>
    </row>
    <row r="9" spans="1:8">
      <c r="A9" s="108" t="s">
        <v>509</v>
      </c>
      <c r="B9" s="113"/>
      <c r="C9" s="114"/>
      <c r="D9" s="115">
        <v>24016</v>
      </c>
      <c r="E9" s="116"/>
      <c r="F9" s="117">
        <v>53270</v>
      </c>
      <c r="G9" s="118"/>
      <c r="H9" s="119"/>
    </row>
    <row r="10" spans="1:8">
      <c r="A10" s="120"/>
      <c r="B10" s="121"/>
      <c r="C10" s="122"/>
      <c r="D10" s="123">
        <v>21881</v>
      </c>
      <c r="E10" s="124"/>
      <c r="F10" s="125">
        <v>24316</v>
      </c>
      <c r="G10" s="126"/>
      <c r="H10" s="127"/>
    </row>
    <row r="11" spans="1:8">
      <c r="A11" s="108" t="s">
        <v>510</v>
      </c>
      <c r="B11" s="113"/>
      <c r="C11" s="114"/>
      <c r="D11" s="115">
        <v>22788</v>
      </c>
      <c r="E11" s="116"/>
      <c r="F11" s="117">
        <v>53292</v>
      </c>
      <c r="G11" s="118"/>
      <c r="H11" s="119"/>
    </row>
    <row r="12" spans="1:8">
      <c r="A12" s="120"/>
      <c r="B12" s="121"/>
      <c r="C12" s="128"/>
      <c r="D12" s="123">
        <v>20236</v>
      </c>
      <c r="E12" s="124"/>
      <c r="F12" s="125">
        <v>28900</v>
      </c>
      <c r="G12" s="126"/>
      <c r="H12" s="127"/>
    </row>
    <row r="13" spans="1:8">
      <c r="A13" s="108"/>
      <c r="B13" s="113"/>
      <c r="C13" s="129"/>
      <c r="D13" s="130">
        <v>26954</v>
      </c>
      <c r="E13" s="131"/>
      <c r="F13" s="132">
        <v>49129</v>
      </c>
      <c r="G13" s="133"/>
      <c r="H13" s="119"/>
    </row>
    <row r="14" spans="1:8">
      <c r="A14" s="120"/>
      <c r="B14" s="121"/>
      <c r="C14" s="122"/>
      <c r="D14" s="123">
        <v>23136</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8.0500000000000007</v>
      </c>
      <c r="C19" s="134">
        <f>ROUND(VALUE(SUBSTITUTE(実質収支比率等に係る経年分析!G$48,"▲","-")),2)</f>
        <v>6.22</v>
      </c>
      <c r="D19" s="134">
        <f>ROUND(VALUE(SUBSTITUTE(実質収支比率等に係る経年分析!H$48,"▲","-")),2)</f>
        <v>6.54</v>
      </c>
      <c r="E19" s="134">
        <f>ROUND(VALUE(SUBSTITUTE(実質収支比率等に係る経年分析!I$48,"▲","-")),2)</f>
        <v>6.01</v>
      </c>
      <c r="F19" s="134">
        <f>ROUND(VALUE(SUBSTITUTE(実質収支比率等に係る経年分析!J$48,"▲","-")),2)</f>
        <v>6.42</v>
      </c>
    </row>
    <row r="20" spans="1:11">
      <c r="A20" s="134" t="s">
        <v>43</v>
      </c>
      <c r="B20" s="134">
        <f>ROUND(VALUE(SUBSTITUTE(実質収支比率等に係る経年分析!F$47,"▲","-")),2)</f>
        <v>14.59</v>
      </c>
      <c r="C20" s="134">
        <f>ROUND(VALUE(SUBSTITUTE(実質収支比率等に係る経年分析!G$47,"▲","-")),2)</f>
        <v>15.78</v>
      </c>
      <c r="D20" s="134">
        <f>ROUND(VALUE(SUBSTITUTE(実質収支比率等に係る経年分析!H$47,"▲","-")),2)</f>
        <v>20.36</v>
      </c>
      <c r="E20" s="134">
        <f>ROUND(VALUE(SUBSTITUTE(実質収支比率等に係る経年分析!I$47,"▲","-")),2)</f>
        <v>18.649999999999999</v>
      </c>
      <c r="F20" s="134">
        <f>ROUND(VALUE(SUBSTITUTE(実質収支比率等に係る経年分析!J$47,"▲","-")),2)</f>
        <v>18.64</v>
      </c>
    </row>
    <row r="21" spans="1:11">
      <c r="A21" s="134" t="s">
        <v>44</v>
      </c>
      <c r="B21" s="134">
        <f>IF(ISNUMBER(VALUE(SUBSTITUTE(実質収支比率等に係る経年分析!F$49,"▲","-"))),ROUND(VALUE(SUBSTITUTE(実質収支比率等に係る経年分析!F$49,"▲","-")),2),NA())</f>
        <v>3.76</v>
      </c>
      <c r="C21" s="134">
        <f>IF(ISNUMBER(VALUE(SUBSTITUTE(実質収支比率等に係る経年分析!G$49,"▲","-"))),ROUND(VALUE(SUBSTITUTE(実質収支比率等に係る経年分析!G$49,"▲","-")),2),NA())</f>
        <v>-0.59</v>
      </c>
      <c r="D21" s="134">
        <f>IF(ISNUMBER(VALUE(SUBSTITUTE(実質収支比率等に係る経年分析!H$49,"▲","-"))),ROUND(VALUE(SUBSTITUTE(実質収支比率等に係る経年分析!H$49,"▲","-")),2),NA())</f>
        <v>4.97</v>
      </c>
      <c r="E21" s="134">
        <f>IF(ISNUMBER(VALUE(SUBSTITUTE(実質収支比率等に係る経年分析!I$49,"▲","-"))),ROUND(VALUE(SUBSTITUTE(実質収支比率等に係る経年分析!I$49,"▲","-")),2),NA())</f>
        <v>-1.61</v>
      </c>
      <c r="F21" s="134">
        <f>IF(ISNUMBER(VALUE(SUBSTITUTE(実質収支比率等に係る経年分析!J$49,"▲","-"))),ROUND(VALUE(SUBSTITUTE(実質収支比率等に係る経年分析!J$49,"▲","-")),2),NA())</f>
        <v>0.17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コミュニティ・プラント事業特別会計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c r="A33" s="135" t="str">
        <f>IF(連結実質赤字比率に係る赤字・黒字の構成分析!C$37="",NA(),連結実質赤字比率に係る赤字・黒字の構成分析!C$37)</f>
        <v>介護保険管理特別会計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6.16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8.0399999999999991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14.31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594</v>
      </c>
      <c r="E42" s="136"/>
      <c r="F42" s="136"/>
      <c r="G42" s="136">
        <f>'実質公債費比率（分子）の構造'!L$52</f>
        <v>626</v>
      </c>
      <c r="H42" s="136"/>
      <c r="I42" s="136"/>
      <c r="J42" s="136">
        <f>'実質公債費比率（分子）の構造'!M$52</f>
        <v>651</v>
      </c>
      <c r="K42" s="136"/>
      <c r="L42" s="136"/>
      <c r="M42" s="136">
        <f>'実質公債費比率（分子）の構造'!N$52</f>
        <v>682</v>
      </c>
      <c r="N42" s="136"/>
      <c r="O42" s="136"/>
      <c r="P42" s="136">
        <f>'実質公債費比率（分子）の構造'!O$52</f>
        <v>731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t="str">
        <f>'実質公債費比率（分子）の構造'!O$50</f>
        <v>-</v>
      </c>
      <c r="O44" s="136"/>
      <c r="P44" s="136"/>
    </row>
    <row r="45" spans="1:16">
      <c r="A45" s="136" t="s">
        <v>54</v>
      </c>
      <c r="B45" s="136">
        <f>'実質公債費比率（分子）の構造'!K$49</f>
        <v>189</v>
      </c>
      <c r="C45" s="136"/>
      <c r="D45" s="136"/>
      <c r="E45" s="136">
        <f>'実質公債費比率（分子）の構造'!L$49</f>
        <v>205</v>
      </c>
      <c r="F45" s="136"/>
      <c r="G45" s="136"/>
      <c r="H45" s="136">
        <f>'実質公債費比率（分子）の構造'!M$49</f>
        <v>199</v>
      </c>
      <c r="I45" s="136"/>
      <c r="J45" s="136"/>
      <c r="K45" s="136">
        <f>'実質公債費比率（分子）の構造'!N$49</f>
        <v>166</v>
      </c>
      <c r="L45" s="136"/>
      <c r="M45" s="136"/>
      <c r="N45" s="136">
        <f>'実質公債費比率（分子）の構造'!O$49</f>
        <v>121</v>
      </c>
      <c r="O45" s="136"/>
      <c r="P45" s="136"/>
    </row>
    <row r="46" spans="1:16">
      <c r="A46" s="136" t="s">
        <v>55</v>
      </c>
      <c r="B46" s="136">
        <f>'実質公債費比率（分子）の構造'!K$48</f>
        <v>56</v>
      </c>
      <c r="C46" s="136"/>
      <c r="D46" s="136"/>
      <c r="E46" s="136">
        <f>'実質公債費比率（分子）の構造'!L$48</f>
        <v>73</v>
      </c>
      <c r="F46" s="136"/>
      <c r="G46" s="136"/>
      <c r="H46" s="136">
        <f>'実質公債費比率（分子）の構造'!M$48</f>
        <v>81</v>
      </c>
      <c r="I46" s="136"/>
      <c r="J46" s="136"/>
      <c r="K46" s="136">
        <f>'実質公債費比率（分子）の構造'!N$48</f>
        <v>104</v>
      </c>
      <c r="L46" s="136"/>
      <c r="M46" s="136"/>
      <c r="N46" s="136">
        <f>'実質公債費比率（分子）の構造'!O$48</f>
        <v>123</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706</v>
      </c>
      <c r="C49" s="136"/>
      <c r="D49" s="136"/>
      <c r="E49" s="136">
        <f>'実質公債費比率（分子）の構造'!L$45</f>
        <v>739</v>
      </c>
      <c r="F49" s="136"/>
      <c r="G49" s="136"/>
      <c r="H49" s="136">
        <f>'実質公債費比率（分子）の構造'!M$45</f>
        <v>750</v>
      </c>
      <c r="I49" s="136"/>
      <c r="J49" s="136"/>
      <c r="K49" s="136">
        <f>'実質公債費比率（分子）の構造'!N$45</f>
        <v>791</v>
      </c>
      <c r="L49" s="136"/>
      <c r="M49" s="136"/>
      <c r="N49" s="136">
        <f>'実質公債費比率（分子）の構造'!O$45</f>
        <v>834</v>
      </c>
      <c r="O49" s="136"/>
      <c r="P49" s="136"/>
    </row>
    <row r="50" spans="1:16">
      <c r="A50" s="136" t="s">
        <v>58</v>
      </c>
      <c r="B50" s="136" t="e">
        <f>NA()</f>
        <v>#N/A</v>
      </c>
      <c r="C50" s="136">
        <f>IF(ISNUMBER('実質公債費比率（分子）の構造'!K$53),'実質公債費比率（分子）の構造'!K$53,NA())</f>
        <v>358</v>
      </c>
      <c r="D50" s="136" t="e">
        <f>NA()</f>
        <v>#N/A</v>
      </c>
      <c r="E50" s="136" t="e">
        <f>NA()</f>
        <v>#N/A</v>
      </c>
      <c r="F50" s="136">
        <f>IF(ISNUMBER('実質公債費比率（分子）の構造'!L$53),'実質公債費比率（分子）の構造'!L$53,NA())</f>
        <v>392</v>
      </c>
      <c r="G50" s="136" t="e">
        <f>NA()</f>
        <v>#N/A</v>
      </c>
      <c r="H50" s="136" t="e">
        <f>NA()</f>
        <v>#N/A</v>
      </c>
      <c r="I50" s="136">
        <f>IF(ISNUMBER('実質公債費比率（分子）の構造'!M$53),'実質公債費比率（分子）の構造'!M$53,NA())</f>
        <v>380</v>
      </c>
      <c r="J50" s="136" t="e">
        <f>NA()</f>
        <v>#N/A</v>
      </c>
      <c r="K50" s="136" t="e">
        <f>NA()</f>
        <v>#N/A</v>
      </c>
      <c r="L50" s="136">
        <f>IF(ISNUMBER('実質公債費比率（分子）の構造'!N$53),'実質公債費比率（分子）の構造'!N$53,NA())</f>
        <v>380</v>
      </c>
      <c r="M50" s="136" t="e">
        <f>NA()</f>
        <v>#N/A</v>
      </c>
      <c r="N50" s="136" t="e">
        <f>NA()</f>
        <v>#N/A</v>
      </c>
      <c r="O50" s="136">
        <f>IF(ISNUMBER('実質公債費比率（分子）の構造'!O$53),'実質公債費比率（分子）の構造'!O$53,NA())</f>
        <v>347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7631</v>
      </c>
      <c r="E56" s="135"/>
      <c r="F56" s="135"/>
      <c r="G56" s="135">
        <f>'将来負担比率（分子）の構造'!J$51</f>
        <v>7766</v>
      </c>
      <c r="H56" s="135"/>
      <c r="I56" s="135"/>
      <c r="J56" s="135">
        <f>'将来負担比率（分子）の構造'!K$51</f>
        <v>7919</v>
      </c>
      <c r="K56" s="135"/>
      <c r="L56" s="135"/>
      <c r="M56" s="135">
        <f>'将来負担比率（分子）の構造'!L$51</f>
        <v>8231</v>
      </c>
      <c r="N56" s="135"/>
      <c r="O56" s="135"/>
      <c r="P56" s="135">
        <f>'将来負担比率（分子）の構造'!M$51</f>
        <v>8362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3751</v>
      </c>
      <c r="E58" s="135"/>
      <c r="F58" s="135"/>
      <c r="G58" s="135">
        <f>'将来負担比率（分子）の構造'!J$49</f>
        <v>3853</v>
      </c>
      <c r="H58" s="135"/>
      <c r="I58" s="135"/>
      <c r="J58" s="135">
        <f>'将来負担比率（分子）の構造'!K$49</f>
        <v>4153</v>
      </c>
      <c r="K58" s="135"/>
      <c r="L58" s="135"/>
      <c r="M58" s="135">
        <f>'将来負担比率（分子）の構造'!L$49</f>
        <v>3926</v>
      </c>
      <c r="N58" s="135"/>
      <c r="O58" s="135"/>
      <c r="P58" s="135">
        <f>'将来負担比率（分子）の構造'!M$49</f>
        <v>4108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1608</v>
      </c>
      <c r="C62" s="135"/>
      <c r="D62" s="135"/>
      <c r="E62" s="135">
        <f>'将来負担比率（分子）の構造'!J$45</f>
        <v>1780</v>
      </c>
      <c r="F62" s="135"/>
      <c r="G62" s="135"/>
      <c r="H62" s="135">
        <f>'将来負担比率（分子）の構造'!K$45</f>
        <v>1812</v>
      </c>
      <c r="I62" s="135"/>
      <c r="J62" s="135"/>
      <c r="K62" s="135">
        <f>'将来負担比率（分子）の構造'!L$45</f>
        <v>1885</v>
      </c>
      <c r="L62" s="135"/>
      <c r="M62" s="135"/>
      <c r="N62" s="135">
        <f>'将来負担比率（分子）の構造'!M$45</f>
        <v>1837</v>
      </c>
      <c r="O62" s="135"/>
      <c r="P62" s="135"/>
    </row>
    <row r="63" spans="1:16">
      <c r="A63" s="135" t="s">
        <v>28</v>
      </c>
      <c r="B63" s="135">
        <f>'将来負担比率（分子）の構造'!I$44</f>
        <v>879</v>
      </c>
      <c r="C63" s="135"/>
      <c r="D63" s="135"/>
      <c r="E63" s="135">
        <f>'将来負担比率（分子）の構造'!J$44</f>
        <v>643</v>
      </c>
      <c r="F63" s="135"/>
      <c r="G63" s="135"/>
      <c r="H63" s="135">
        <f>'将来負担比率（分子）の構造'!K$44</f>
        <v>448</v>
      </c>
      <c r="I63" s="135"/>
      <c r="J63" s="135"/>
      <c r="K63" s="135">
        <f>'将来負担比率（分子）の構造'!L$44</f>
        <v>261</v>
      </c>
      <c r="L63" s="135"/>
      <c r="M63" s="135"/>
      <c r="N63" s="135">
        <f>'将来負担比率（分子）の構造'!M$44</f>
        <v>110</v>
      </c>
      <c r="O63" s="135"/>
      <c r="P63" s="135"/>
    </row>
    <row r="64" spans="1:16">
      <c r="A64" s="135" t="s">
        <v>27</v>
      </c>
      <c r="B64" s="135">
        <f>'将来負担比率（分子）の構造'!I$43</f>
        <v>2588</v>
      </c>
      <c r="C64" s="135"/>
      <c r="D64" s="135"/>
      <c r="E64" s="135">
        <f>'将来負担比率（分子）の構造'!J$43</f>
        <v>2737</v>
      </c>
      <c r="F64" s="135"/>
      <c r="G64" s="135"/>
      <c r="H64" s="135">
        <f>'将来負担比率（分子）の構造'!K$43</f>
        <v>2857</v>
      </c>
      <c r="I64" s="135"/>
      <c r="J64" s="135"/>
      <c r="K64" s="135">
        <f>'将来負担比率（分子）の構造'!L$43</f>
        <v>2999</v>
      </c>
      <c r="L64" s="135"/>
      <c r="M64" s="135"/>
      <c r="N64" s="135">
        <f>'将来負担比率（分子）の構造'!M$43</f>
        <v>3351</v>
      </c>
      <c r="O64" s="135"/>
      <c r="P64" s="135"/>
    </row>
    <row r="65" spans="1:16">
      <c r="A65" s="135" t="s">
        <v>26</v>
      </c>
      <c r="B65" s="135">
        <f>'将来負担比率（分子）の構造'!I$42</f>
        <v>2</v>
      </c>
      <c r="C65" s="135"/>
      <c r="D65" s="135"/>
      <c r="E65" s="135">
        <f>'将来負担比率（分子）の構造'!J$42</f>
        <v>1</v>
      </c>
      <c r="F65" s="135"/>
      <c r="G65" s="135"/>
      <c r="H65" s="135">
        <f>'将来負担比率（分子）の構造'!K$42</f>
        <v>1</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8779</v>
      </c>
      <c r="C66" s="135"/>
      <c r="D66" s="135"/>
      <c r="E66" s="135">
        <f>'将来負担比率（分子）の構造'!J$41</f>
        <v>9067</v>
      </c>
      <c r="F66" s="135"/>
      <c r="G66" s="135"/>
      <c r="H66" s="135">
        <f>'将来負担比率（分子）の構造'!K$41</f>
        <v>9055</v>
      </c>
      <c r="I66" s="135"/>
      <c r="J66" s="135"/>
      <c r="K66" s="135">
        <f>'将来負担比率（分子）の構造'!L$41</f>
        <v>8685</v>
      </c>
      <c r="L66" s="135"/>
      <c r="M66" s="135"/>
      <c r="N66" s="135">
        <f>'将来負担比率（分子）の構造'!M$41</f>
        <v>8627</v>
      </c>
      <c r="O66" s="135"/>
      <c r="P66" s="135"/>
    </row>
    <row r="67" spans="1:16">
      <c r="A67" s="135" t="s">
        <v>62</v>
      </c>
      <c r="B67" s="135" t="e">
        <f>NA()</f>
        <v>#N/A</v>
      </c>
      <c r="C67" s="135">
        <f>IF(ISNUMBER('将来負担比率（分子）の構造'!I$52), IF('将来負担比率（分子）の構造'!I$52 &lt; 0, 0, '将来負担比率（分子）の構造'!I$52), NA())</f>
        <v>2473</v>
      </c>
      <c r="D67" s="135" t="e">
        <f>NA()</f>
        <v>#N/A</v>
      </c>
      <c r="E67" s="135" t="e">
        <f>NA()</f>
        <v>#N/A</v>
      </c>
      <c r="F67" s="135">
        <f>IF(ISNUMBER('将来負担比率（分子）の構造'!J$52), IF('将来負担比率（分子）の構造'!J$52 &lt; 0, 0, '将来負担比率（分子）の構造'!J$52), NA())</f>
        <v>2609</v>
      </c>
      <c r="G67" s="135" t="e">
        <f>NA()</f>
        <v>#N/A</v>
      </c>
      <c r="H67" s="135" t="e">
        <f>NA()</f>
        <v>#N/A</v>
      </c>
      <c r="I67" s="135">
        <f>IF(ISNUMBER('将来負担比率（分子）の構造'!K$52), IF('将来負担比率（分子）の構造'!K$52 &lt; 0, 0, '将来負担比率（分子）の構造'!K$52), NA())</f>
        <v>2102</v>
      </c>
      <c r="J67" s="135" t="e">
        <f>NA()</f>
        <v>#N/A</v>
      </c>
      <c r="K67" s="135" t="e">
        <f>NA()</f>
        <v>#N/A</v>
      </c>
      <c r="L67" s="135">
        <f>IF(ISNUMBER('将来負担比率（分子）の構造'!L$52), IF('将来負担比率（分子）の構造'!L$52 &lt; 0, 0, '将来負担比率（分子）の構造'!L$52), NA())</f>
        <v>1673</v>
      </c>
      <c r="M67" s="135" t="e">
        <f>NA()</f>
        <v>#N/A</v>
      </c>
      <c r="N67" s="135" t="e">
        <f>NA()</f>
        <v>#N/A</v>
      </c>
      <c r="O67" s="135">
        <f>IF(ISNUMBER('将来負担比率（分子）の構造'!M$52), IF('将来負担比率（分子）の構造'!M$52 &lt; 0, 0, '将来負担比率（分子）の構造'!M$52), NA())</f>
        <v>1455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view="pageBreakPreview" zoomScale="75" zoomScaleNormal="100" zoomScaleSheetLayoutView="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5181206</v>
      </c>
      <c r="S5" s="639"/>
      <c r="T5" s="639"/>
      <c r="U5" s="639"/>
      <c r="V5" s="639"/>
      <c r="W5" s="639"/>
      <c r="X5" s="639"/>
      <c r="Y5" s="686"/>
      <c r="Z5" s="699">
        <v>50.3</v>
      </c>
      <c r="AA5" s="699"/>
      <c r="AB5" s="699"/>
      <c r="AC5" s="699"/>
      <c r="AD5" s="700">
        <v>5181205</v>
      </c>
      <c r="AE5" s="700"/>
      <c r="AF5" s="700"/>
      <c r="AG5" s="700"/>
      <c r="AH5" s="700"/>
      <c r="AI5" s="700"/>
      <c r="AJ5" s="700"/>
      <c r="AK5" s="700"/>
      <c r="AL5" s="687">
        <v>80.7</v>
      </c>
      <c r="AM5" s="656"/>
      <c r="AN5" s="656"/>
      <c r="AO5" s="688"/>
      <c r="AP5" s="675" t="s">
        <v>207</v>
      </c>
      <c r="AQ5" s="676"/>
      <c r="AR5" s="676"/>
      <c r="AS5" s="676"/>
      <c r="AT5" s="676"/>
      <c r="AU5" s="676"/>
      <c r="AV5" s="676"/>
      <c r="AW5" s="676"/>
      <c r="AX5" s="676"/>
      <c r="AY5" s="676"/>
      <c r="AZ5" s="676"/>
      <c r="BA5" s="676"/>
      <c r="BB5" s="676"/>
      <c r="BC5" s="676"/>
      <c r="BD5" s="676"/>
      <c r="BE5" s="676"/>
      <c r="BF5" s="677"/>
      <c r="BG5" s="588">
        <v>5178854</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84185</v>
      </c>
      <c r="S6" s="589"/>
      <c r="T6" s="589"/>
      <c r="U6" s="589"/>
      <c r="V6" s="589"/>
      <c r="W6" s="589"/>
      <c r="X6" s="589"/>
      <c r="Y6" s="590"/>
      <c r="Z6" s="641">
        <v>0.8</v>
      </c>
      <c r="AA6" s="641"/>
      <c r="AB6" s="641"/>
      <c r="AC6" s="641"/>
      <c r="AD6" s="642">
        <v>84185</v>
      </c>
      <c r="AE6" s="642"/>
      <c r="AF6" s="642"/>
      <c r="AG6" s="642"/>
      <c r="AH6" s="642"/>
      <c r="AI6" s="642"/>
      <c r="AJ6" s="642"/>
      <c r="AK6" s="642"/>
      <c r="AL6" s="611">
        <v>1.3</v>
      </c>
      <c r="AM6" s="643"/>
      <c r="AN6" s="643"/>
      <c r="AO6" s="644"/>
      <c r="AP6" s="585" t="s">
        <v>213</v>
      </c>
      <c r="AQ6" s="586"/>
      <c r="AR6" s="586"/>
      <c r="AS6" s="586"/>
      <c r="AT6" s="586"/>
      <c r="AU6" s="586"/>
      <c r="AV6" s="586"/>
      <c r="AW6" s="586"/>
      <c r="AX6" s="586"/>
      <c r="AY6" s="586"/>
      <c r="AZ6" s="586"/>
      <c r="BA6" s="586"/>
      <c r="BB6" s="586"/>
      <c r="BC6" s="586"/>
      <c r="BD6" s="586"/>
      <c r="BE6" s="586"/>
      <c r="BF6" s="587"/>
      <c r="BG6" s="588">
        <v>5178854</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153144</v>
      </c>
      <c r="CS6" s="589"/>
      <c r="CT6" s="589"/>
      <c r="CU6" s="589"/>
      <c r="CV6" s="589"/>
      <c r="CW6" s="589"/>
      <c r="CX6" s="589"/>
      <c r="CY6" s="590"/>
      <c r="CZ6" s="641">
        <v>1.6</v>
      </c>
      <c r="DA6" s="641"/>
      <c r="DB6" s="641"/>
      <c r="DC6" s="641"/>
      <c r="DD6" s="594">
        <v>30014</v>
      </c>
      <c r="DE6" s="589"/>
      <c r="DF6" s="589"/>
      <c r="DG6" s="589"/>
      <c r="DH6" s="589"/>
      <c r="DI6" s="589"/>
      <c r="DJ6" s="589"/>
      <c r="DK6" s="589"/>
      <c r="DL6" s="589"/>
      <c r="DM6" s="589"/>
      <c r="DN6" s="589"/>
      <c r="DO6" s="589"/>
      <c r="DP6" s="590"/>
      <c r="DQ6" s="594">
        <v>153144</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15234</v>
      </c>
      <c r="S7" s="589"/>
      <c r="T7" s="589"/>
      <c r="U7" s="589"/>
      <c r="V7" s="589"/>
      <c r="W7" s="589"/>
      <c r="X7" s="589"/>
      <c r="Y7" s="590"/>
      <c r="Z7" s="641">
        <v>0.1</v>
      </c>
      <c r="AA7" s="641"/>
      <c r="AB7" s="641"/>
      <c r="AC7" s="641"/>
      <c r="AD7" s="642">
        <v>15234</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2557788</v>
      </c>
      <c r="BH7" s="589"/>
      <c r="BI7" s="589"/>
      <c r="BJ7" s="589"/>
      <c r="BK7" s="589"/>
      <c r="BL7" s="589"/>
      <c r="BM7" s="589"/>
      <c r="BN7" s="590"/>
      <c r="BO7" s="641">
        <v>49.4</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1645509</v>
      </c>
      <c r="CS7" s="589"/>
      <c r="CT7" s="589"/>
      <c r="CU7" s="589"/>
      <c r="CV7" s="589"/>
      <c r="CW7" s="589"/>
      <c r="CX7" s="589"/>
      <c r="CY7" s="590"/>
      <c r="CZ7" s="641">
        <v>16.7</v>
      </c>
      <c r="DA7" s="641"/>
      <c r="DB7" s="641"/>
      <c r="DC7" s="641"/>
      <c r="DD7" s="594">
        <v>5669</v>
      </c>
      <c r="DE7" s="589"/>
      <c r="DF7" s="589"/>
      <c r="DG7" s="589"/>
      <c r="DH7" s="589"/>
      <c r="DI7" s="589"/>
      <c r="DJ7" s="589"/>
      <c r="DK7" s="589"/>
      <c r="DL7" s="589"/>
      <c r="DM7" s="589"/>
      <c r="DN7" s="589"/>
      <c r="DO7" s="589"/>
      <c r="DP7" s="590"/>
      <c r="DQ7" s="594">
        <v>1532367</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47705</v>
      </c>
      <c r="S8" s="589"/>
      <c r="T8" s="589"/>
      <c r="U8" s="589"/>
      <c r="V8" s="589"/>
      <c r="W8" s="589"/>
      <c r="X8" s="589"/>
      <c r="Y8" s="590"/>
      <c r="Z8" s="641">
        <v>0.5</v>
      </c>
      <c r="AA8" s="641"/>
      <c r="AB8" s="641"/>
      <c r="AC8" s="641"/>
      <c r="AD8" s="642">
        <v>47705</v>
      </c>
      <c r="AE8" s="642"/>
      <c r="AF8" s="642"/>
      <c r="AG8" s="642"/>
      <c r="AH8" s="642"/>
      <c r="AI8" s="642"/>
      <c r="AJ8" s="642"/>
      <c r="AK8" s="642"/>
      <c r="AL8" s="611">
        <v>0.7</v>
      </c>
      <c r="AM8" s="643"/>
      <c r="AN8" s="643"/>
      <c r="AO8" s="644"/>
      <c r="AP8" s="585" t="s">
        <v>219</v>
      </c>
      <c r="AQ8" s="586"/>
      <c r="AR8" s="586"/>
      <c r="AS8" s="586"/>
      <c r="AT8" s="586"/>
      <c r="AU8" s="586"/>
      <c r="AV8" s="586"/>
      <c r="AW8" s="586"/>
      <c r="AX8" s="586"/>
      <c r="AY8" s="586"/>
      <c r="AZ8" s="586"/>
      <c r="BA8" s="586"/>
      <c r="BB8" s="586"/>
      <c r="BC8" s="586"/>
      <c r="BD8" s="586"/>
      <c r="BE8" s="586"/>
      <c r="BF8" s="587"/>
      <c r="BG8" s="588">
        <v>68803</v>
      </c>
      <c r="BH8" s="589"/>
      <c r="BI8" s="589"/>
      <c r="BJ8" s="589"/>
      <c r="BK8" s="589"/>
      <c r="BL8" s="589"/>
      <c r="BM8" s="589"/>
      <c r="BN8" s="590"/>
      <c r="BO8" s="641">
        <v>1.3</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3549861</v>
      </c>
      <c r="CS8" s="589"/>
      <c r="CT8" s="589"/>
      <c r="CU8" s="589"/>
      <c r="CV8" s="589"/>
      <c r="CW8" s="589"/>
      <c r="CX8" s="589"/>
      <c r="CY8" s="590"/>
      <c r="CZ8" s="641">
        <v>36</v>
      </c>
      <c r="DA8" s="641"/>
      <c r="DB8" s="641"/>
      <c r="DC8" s="641"/>
      <c r="DD8" s="594">
        <v>42806</v>
      </c>
      <c r="DE8" s="589"/>
      <c r="DF8" s="589"/>
      <c r="DG8" s="589"/>
      <c r="DH8" s="589"/>
      <c r="DI8" s="589"/>
      <c r="DJ8" s="589"/>
      <c r="DK8" s="589"/>
      <c r="DL8" s="589"/>
      <c r="DM8" s="589"/>
      <c r="DN8" s="589"/>
      <c r="DO8" s="589"/>
      <c r="DP8" s="590"/>
      <c r="DQ8" s="594">
        <v>2070278</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30823</v>
      </c>
      <c r="S9" s="589"/>
      <c r="T9" s="589"/>
      <c r="U9" s="589"/>
      <c r="V9" s="589"/>
      <c r="W9" s="589"/>
      <c r="X9" s="589"/>
      <c r="Y9" s="590"/>
      <c r="Z9" s="641">
        <v>0.3</v>
      </c>
      <c r="AA9" s="641"/>
      <c r="AB9" s="641"/>
      <c r="AC9" s="641"/>
      <c r="AD9" s="642">
        <v>30823</v>
      </c>
      <c r="AE9" s="642"/>
      <c r="AF9" s="642"/>
      <c r="AG9" s="642"/>
      <c r="AH9" s="642"/>
      <c r="AI9" s="642"/>
      <c r="AJ9" s="642"/>
      <c r="AK9" s="642"/>
      <c r="AL9" s="611">
        <v>0.5</v>
      </c>
      <c r="AM9" s="643"/>
      <c r="AN9" s="643"/>
      <c r="AO9" s="644"/>
      <c r="AP9" s="585" t="s">
        <v>223</v>
      </c>
      <c r="AQ9" s="586"/>
      <c r="AR9" s="586"/>
      <c r="AS9" s="586"/>
      <c r="AT9" s="586"/>
      <c r="AU9" s="586"/>
      <c r="AV9" s="586"/>
      <c r="AW9" s="586"/>
      <c r="AX9" s="586"/>
      <c r="AY9" s="586"/>
      <c r="AZ9" s="586"/>
      <c r="BA9" s="586"/>
      <c r="BB9" s="586"/>
      <c r="BC9" s="586"/>
      <c r="BD9" s="586"/>
      <c r="BE9" s="586"/>
      <c r="BF9" s="587"/>
      <c r="BG9" s="588">
        <v>2108496</v>
      </c>
      <c r="BH9" s="589"/>
      <c r="BI9" s="589"/>
      <c r="BJ9" s="589"/>
      <c r="BK9" s="589"/>
      <c r="BL9" s="589"/>
      <c r="BM9" s="589"/>
      <c r="BN9" s="590"/>
      <c r="BO9" s="641">
        <v>40.700000000000003</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917508</v>
      </c>
      <c r="CS9" s="589"/>
      <c r="CT9" s="589"/>
      <c r="CU9" s="589"/>
      <c r="CV9" s="589"/>
      <c r="CW9" s="589"/>
      <c r="CX9" s="589"/>
      <c r="CY9" s="590"/>
      <c r="CZ9" s="641">
        <v>9.3000000000000007</v>
      </c>
      <c r="DA9" s="641"/>
      <c r="DB9" s="641"/>
      <c r="DC9" s="641"/>
      <c r="DD9" s="594">
        <v>41207</v>
      </c>
      <c r="DE9" s="589"/>
      <c r="DF9" s="589"/>
      <c r="DG9" s="589"/>
      <c r="DH9" s="589"/>
      <c r="DI9" s="589"/>
      <c r="DJ9" s="589"/>
      <c r="DK9" s="589"/>
      <c r="DL9" s="589"/>
      <c r="DM9" s="589"/>
      <c r="DN9" s="589"/>
      <c r="DO9" s="589"/>
      <c r="DP9" s="590"/>
      <c r="DQ9" s="594">
        <v>836308</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421919</v>
      </c>
      <c r="S10" s="589"/>
      <c r="T10" s="589"/>
      <c r="U10" s="589"/>
      <c r="V10" s="589"/>
      <c r="W10" s="589"/>
      <c r="X10" s="589"/>
      <c r="Y10" s="590"/>
      <c r="Z10" s="641">
        <v>4.0999999999999996</v>
      </c>
      <c r="AA10" s="641"/>
      <c r="AB10" s="641"/>
      <c r="AC10" s="641"/>
      <c r="AD10" s="642">
        <v>421919</v>
      </c>
      <c r="AE10" s="642"/>
      <c r="AF10" s="642"/>
      <c r="AG10" s="642"/>
      <c r="AH10" s="642"/>
      <c r="AI10" s="642"/>
      <c r="AJ10" s="642"/>
      <c r="AK10" s="642"/>
      <c r="AL10" s="611">
        <v>6.6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113597</v>
      </c>
      <c r="BH10" s="589"/>
      <c r="BI10" s="589"/>
      <c r="BJ10" s="589"/>
      <c r="BK10" s="589"/>
      <c r="BL10" s="589"/>
      <c r="BM10" s="589"/>
      <c r="BN10" s="590"/>
      <c r="BO10" s="641">
        <v>2.2000000000000002</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220</v>
      </c>
      <c r="CS10" s="589"/>
      <c r="CT10" s="589"/>
      <c r="CU10" s="589"/>
      <c r="CV10" s="589"/>
      <c r="CW10" s="589"/>
      <c r="CX10" s="589"/>
      <c r="CY10" s="590"/>
      <c r="CZ10" s="641" t="s">
        <v>220</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266892</v>
      </c>
      <c r="BH11" s="589"/>
      <c r="BI11" s="589"/>
      <c r="BJ11" s="589"/>
      <c r="BK11" s="589"/>
      <c r="BL11" s="589"/>
      <c r="BM11" s="589"/>
      <c r="BN11" s="590"/>
      <c r="BO11" s="641">
        <v>5.2</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118743</v>
      </c>
      <c r="CS11" s="589"/>
      <c r="CT11" s="589"/>
      <c r="CU11" s="589"/>
      <c r="CV11" s="589"/>
      <c r="CW11" s="589"/>
      <c r="CX11" s="589"/>
      <c r="CY11" s="590"/>
      <c r="CZ11" s="641">
        <v>1.2</v>
      </c>
      <c r="DA11" s="641"/>
      <c r="DB11" s="641"/>
      <c r="DC11" s="641"/>
      <c r="DD11" s="594">
        <v>45136</v>
      </c>
      <c r="DE11" s="589"/>
      <c r="DF11" s="589"/>
      <c r="DG11" s="589"/>
      <c r="DH11" s="589"/>
      <c r="DI11" s="589"/>
      <c r="DJ11" s="589"/>
      <c r="DK11" s="589"/>
      <c r="DL11" s="589"/>
      <c r="DM11" s="589"/>
      <c r="DN11" s="589"/>
      <c r="DO11" s="589"/>
      <c r="DP11" s="590"/>
      <c r="DQ11" s="594">
        <v>113421</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2300593</v>
      </c>
      <c r="BH12" s="589"/>
      <c r="BI12" s="589"/>
      <c r="BJ12" s="589"/>
      <c r="BK12" s="589"/>
      <c r="BL12" s="589"/>
      <c r="BM12" s="589"/>
      <c r="BN12" s="590"/>
      <c r="BO12" s="641">
        <v>44.4</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150146</v>
      </c>
      <c r="CS12" s="589"/>
      <c r="CT12" s="589"/>
      <c r="CU12" s="589"/>
      <c r="CV12" s="589"/>
      <c r="CW12" s="589"/>
      <c r="CX12" s="589"/>
      <c r="CY12" s="590"/>
      <c r="CZ12" s="641">
        <v>1.5</v>
      </c>
      <c r="DA12" s="641"/>
      <c r="DB12" s="641"/>
      <c r="DC12" s="641"/>
      <c r="DD12" s="594">
        <v>6045</v>
      </c>
      <c r="DE12" s="589"/>
      <c r="DF12" s="589"/>
      <c r="DG12" s="589"/>
      <c r="DH12" s="589"/>
      <c r="DI12" s="589"/>
      <c r="DJ12" s="589"/>
      <c r="DK12" s="589"/>
      <c r="DL12" s="589"/>
      <c r="DM12" s="589"/>
      <c r="DN12" s="589"/>
      <c r="DO12" s="589"/>
      <c r="DP12" s="590"/>
      <c r="DQ12" s="594">
        <v>84988</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21108</v>
      </c>
      <c r="S13" s="589"/>
      <c r="T13" s="589"/>
      <c r="U13" s="589"/>
      <c r="V13" s="589"/>
      <c r="W13" s="589"/>
      <c r="X13" s="589"/>
      <c r="Y13" s="590"/>
      <c r="Z13" s="641">
        <v>0.2</v>
      </c>
      <c r="AA13" s="641"/>
      <c r="AB13" s="641"/>
      <c r="AC13" s="641"/>
      <c r="AD13" s="642">
        <v>21108</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2300593</v>
      </c>
      <c r="BH13" s="589"/>
      <c r="BI13" s="589"/>
      <c r="BJ13" s="589"/>
      <c r="BK13" s="589"/>
      <c r="BL13" s="589"/>
      <c r="BM13" s="589"/>
      <c r="BN13" s="590"/>
      <c r="BO13" s="641">
        <v>44.4</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698485</v>
      </c>
      <c r="CS13" s="589"/>
      <c r="CT13" s="589"/>
      <c r="CU13" s="589"/>
      <c r="CV13" s="589"/>
      <c r="CW13" s="589"/>
      <c r="CX13" s="589"/>
      <c r="CY13" s="590"/>
      <c r="CZ13" s="641">
        <v>7.1</v>
      </c>
      <c r="DA13" s="641"/>
      <c r="DB13" s="641"/>
      <c r="DC13" s="641"/>
      <c r="DD13" s="594">
        <v>159457</v>
      </c>
      <c r="DE13" s="589"/>
      <c r="DF13" s="589"/>
      <c r="DG13" s="589"/>
      <c r="DH13" s="589"/>
      <c r="DI13" s="589"/>
      <c r="DJ13" s="589"/>
      <c r="DK13" s="589"/>
      <c r="DL13" s="589"/>
      <c r="DM13" s="589"/>
      <c r="DN13" s="589"/>
      <c r="DO13" s="589"/>
      <c r="DP13" s="590"/>
      <c r="DQ13" s="594">
        <v>679821</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51341</v>
      </c>
      <c r="BH14" s="589"/>
      <c r="BI14" s="589"/>
      <c r="BJ14" s="589"/>
      <c r="BK14" s="589"/>
      <c r="BL14" s="589"/>
      <c r="BM14" s="589"/>
      <c r="BN14" s="590"/>
      <c r="BO14" s="641">
        <v>1</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565085</v>
      </c>
      <c r="CS14" s="589"/>
      <c r="CT14" s="589"/>
      <c r="CU14" s="589"/>
      <c r="CV14" s="589"/>
      <c r="CW14" s="589"/>
      <c r="CX14" s="589"/>
      <c r="CY14" s="590"/>
      <c r="CZ14" s="641">
        <v>5.7</v>
      </c>
      <c r="DA14" s="641"/>
      <c r="DB14" s="641"/>
      <c r="DC14" s="641"/>
      <c r="DD14" s="594">
        <v>114902</v>
      </c>
      <c r="DE14" s="589"/>
      <c r="DF14" s="589"/>
      <c r="DG14" s="589"/>
      <c r="DH14" s="589"/>
      <c r="DI14" s="589"/>
      <c r="DJ14" s="589"/>
      <c r="DK14" s="589"/>
      <c r="DL14" s="589"/>
      <c r="DM14" s="589"/>
      <c r="DN14" s="589"/>
      <c r="DO14" s="589"/>
      <c r="DP14" s="590"/>
      <c r="DQ14" s="594">
        <v>467820</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25960</v>
      </c>
      <c r="S15" s="589"/>
      <c r="T15" s="589"/>
      <c r="U15" s="589"/>
      <c r="V15" s="589"/>
      <c r="W15" s="589"/>
      <c r="X15" s="589"/>
      <c r="Y15" s="590"/>
      <c r="Z15" s="641">
        <v>0.3</v>
      </c>
      <c r="AA15" s="641"/>
      <c r="AB15" s="641"/>
      <c r="AC15" s="641"/>
      <c r="AD15" s="642">
        <v>25960</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269132</v>
      </c>
      <c r="BH15" s="589"/>
      <c r="BI15" s="589"/>
      <c r="BJ15" s="589"/>
      <c r="BK15" s="589"/>
      <c r="BL15" s="589"/>
      <c r="BM15" s="589"/>
      <c r="BN15" s="590"/>
      <c r="BO15" s="641">
        <v>5.2</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1221844</v>
      </c>
      <c r="CS15" s="589"/>
      <c r="CT15" s="589"/>
      <c r="CU15" s="589"/>
      <c r="CV15" s="589"/>
      <c r="CW15" s="589"/>
      <c r="CX15" s="589"/>
      <c r="CY15" s="590"/>
      <c r="CZ15" s="641">
        <v>12.4</v>
      </c>
      <c r="DA15" s="641"/>
      <c r="DB15" s="641"/>
      <c r="DC15" s="641"/>
      <c r="DD15" s="594">
        <v>414163</v>
      </c>
      <c r="DE15" s="589"/>
      <c r="DF15" s="589"/>
      <c r="DG15" s="589"/>
      <c r="DH15" s="589"/>
      <c r="DI15" s="589"/>
      <c r="DJ15" s="589"/>
      <c r="DK15" s="589"/>
      <c r="DL15" s="589"/>
      <c r="DM15" s="589"/>
      <c r="DN15" s="589"/>
      <c r="DO15" s="589"/>
      <c r="DP15" s="590"/>
      <c r="DQ15" s="594">
        <v>982257</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656999</v>
      </c>
      <c r="S16" s="589"/>
      <c r="T16" s="589"/>
      <c r="U16" s="589"/>
      <c r="V16" s="589"/>
      <c r="W16" s="589"/>
      <c r="X16" s="589"/>
      <c r="Y16" s="590"/>
      <c r="Z16" s="641">
        <v>6.4</v>
      </c>
      <c r="AA16" s="641"/>
      <c r="AB16" s="641"/>
      <c r="AC16" s="641"/>
      <c r="AD16" s="642">
        <v>556944</v>
      </c>
      <c r="AE16" s="642"/>
      <c r="AF16" s="642"/>
      <c r="AG16" s="642"/>
      <c r="AH16" s="642"/>
      <c r="AI16" s="642"/>
      <c r="AJ16" s="642"/>
      <c r="AK16" s="642"/>
      <c r="AL16" s="611">
        <v>8.6999999999999993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220</v>
      </c>
      <c r="CS16" s="589"/>
      <c r="CT16" s="589"/>
      <c r="CU16" s="589"/>
      <c r="CV16" s="589"/>
      <c r="CW16" s="589"/>
      <c r="CX16" s="589"/>
      <c r="CY16" s="590"/>
      <c r="CZ16" s="641" t="s">
        <v>220</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556944</v>
      </c>
      <c r="S17" s="589"/>
      <c r="T17" s="589"/>
      <c r="U17" s="589"/>
      <c r="V17" s="589"/>
      <c r="W17" s="589"/>
      <c r="X17" s="589"/>
      <c r="Y17" s="590"/>
      <c r="Z17" s="641">
        <v>5.4</v>
      </c>
      <c r="AA17" s="641"/>
      <c r="AB17" s="641"/>
      <c r="AC17" s="641"/>
      <c r="AD17" s="642">
        <v>556944</v>
      </c>
      <c r="AE17" s="642"/>
      <c r="AF17" s="642"/>
      <c r="AG17" s="642"/>
      <c r="AH17" s="642"/>
      <c r="AI17" s="642"/>
      <c r="AJ17" s="642"/>
      <c r="AK17" s="642"/>
      <c r="AL17" s="611">
        <v>8.6999999999999993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834147</v>
      </c>
      <c r="CS17" s="589"/>
      <c r="CT17" s="589"/>
      <c r="CU17" s="589"/>
      <c r="CV17" s="589"/>
      <c r="CW17" s="589"/>
      <c r="CX17" s="589"/>
      <c r="CY17" s="590"/>
      <c r="CZ17" s="641">
        <v>8.5</v>
      </c>
      <c r="DA17" s="641"/>
      <c r="DB17" s="641"/>
      <c r="DC17" s="641"/>
      <c r="DD17" s="594" t="s">
        <v>220</v>
      </c>
      <c r="DE17" s="589"/>
      <c r="DF17" s="589"/>
      <c r="DG17" s="589"/>
      <c r="DH17" s="589"/>
      <c r="DI17" s="589"/>
      <c r="DJ17" s="589"/>
      <c r="DK17" s="589"/>
      <c r="DL17" s="589"/>
      <c r="DM17" s="589"/>
      <c r="DN17" s="589"/>
      <c r="DO17" s="589"/>
      <c r="DP17" s="590"/>
      <c r="DQ17" s="594">
        <v>834147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100047</v>
      </c>
      <c r="S18" s="589"/>
      <c r="T18" s="589"/>
      <c r="U18" s="589"/>
      <c r="V18" s="589"/>
      <c r="W18" s="589"/>
      <c r="X18" s="589"/>
      <c r="Y18" s="590"/>
      <c r="Z18" s="641">
        <v>1</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8</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2352</v>
      </c>
      <c r="BH19" s="589"/>
      <c r="BI19" s="589"/>
      <c r="BJ19" s="589"/>
      <c r="BK19" s="589"/>
      <c r="BL19" s="589"/>
      <c r="BM19" s="589"/>
      <c r="BN19" s="590"/>
      <c r="BO19" s="641">
        <v>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6485139</v>
      </c>
      <c r="S20" s="589"/>
      <c r="T20" s="589"/>
      <c r="U20" s="589"/>
      <c r="V20" s="589"/>
      <c r="W20" s="589"/>
      <c r="X20" s="589"/>
      <c r="Y20" s="590"/>
      <c r="Z20" s="641">
        <v>63</v>
      </c>
      <c r="AA20" s="641"/>
      <c r="AB20" s="641"/>
      <c r="AC20" s="641"/>
      <c r="AD20" s="642">
        <v>6385083</v>
      </c>
      <c r="AE20" s="642"/>
      <c r="AF20" s="642"/>
      <c r="AG20" s="642"/>
      <c r="AH20" s="642"/>
      <c r="AI20" s="642"/>
      <c r="AJ20" s="642"/>
      <c r="AK20" s="642"/>
      <c r="AL20" s="611">
        <v>99.4</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2352</v>
      </c>
      <c r="BH20" s="589"/>
      <c r="BI20" s="589"/>
      <c r="BJ20" s="589"/>
      <c r="BK20" s="589"/>
      <c r="BL20" s="589"/>
      <c r="BM20" s="589"/>
      <c r="BN20" s="590"/>
      <c r="BO20" s="641">
        <v>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9854472</v>
      </c>
      <c r="CS20" s="589"/>
      <c r="CT20" s="589"/>
      <c r="CU20" s="589"/>
      <c r="CV20" s="589"/>
      <c r="CW20" s="589"/>
      <c r="CX20" s="589"/>
      <c r="CY20" s="590"/>
      <c r="CZ20" s="641">
        <v>100</v>
      </c>
      <c r="DA20" s="641"/>
      <c r="DB20" s="641"/>
      <c r="DC20" s="641"/>
      <c r="DD20" s="594">
        <v>859399</v>
      </c>
      <c r="DE20" s="589"/>
      <c r="DF20" s="589"/>
      <c r="DG20" s="589"/>
      <c r="DH20" s="589"/>
      <c r="DI20" s="589"/>
      <c r="DJ20" s="589"/>
      <c r="DK20" s="589"/>
      <c r="DL20" s="589"/>
      <c r="DM20" s="589"/>
      <c r="DN20" s="589"/>
      <c r="DO20" s="589"/>
      <c r="DP20" s="590"/>
      <c r="DQ20" s="594">
        <v>7754551</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6704</v>
      </c>
      <c r="S21" s="589"/>
      <c r="T21" s="589"/>
      <c r="U21" s="589"/>
      <c r="V21" s="589"/>
      <c r="W21" s="589"/>
      <c r="X21" s="589"/>
      <c r="Y21" s="590"/>
      <c r="Z21" s="641">
        <v>0.1</v>
      </c>
      <c r="AA21" s="641"/>
      <c r="AB21" s="641"/>
      <c r="AC21" s="641"/>
      <c r="AD21" s="642">
        <v>6704</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2351</v>
      </c>
      <c r="BH21" s="589"/>
      <c r="BI21" s="589"/>
      <c r="BJ21" s="589"/>
      <c r="BK21" s="589"/>
      <c r="BL21" s="589"/>
      <c r="BM21" s="589"/>
      <c r="BN21" s="590"/>
      <c r="BO21" s="641">
        <v>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166</v>
      </c>
      <c r="S22" s="589"/>
      <c r="T22" s="589"/>
      <c r="U22" s="589"/>
      <c r="V22" s="589"/>
      <c r="W22" s="589"/>
      <c r="X22" s="589"/>
      <c r="Y22" s="590"/>
      <c r="Z22" s="641">
        <v>0</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199363</v>
      </c>
      <c r="S23" s="589"/>
      <c r="T23" s="589"/>
      <c r="U23" s="589"/>
      <c r="V23" s="589"/>
      <c r="W23" s="589"/>
      <c r="X23" s="589"/>
      <c r="Y23" s="590"/>
      <c r="Z23" s="641">
        <v>1.9</v>
      </c>
      <c r="AA23" s="641"/>
      <c r="AB23" s="641"/>
      <c r="AC23" s="641"/>
      <c r="AD23" s="642">
        <v>14043</v>
      </c>
      <c r="AE23" s="642"/>
      <c r="AF23" s="642"/>
      <c r="AG23" s="642"/>
      <c r="AH23" s="642"/>
      <c r="AI23" s="642"/>
      <c r="AJ23" s="642"/>
      <c r="AK23" s="642"/>
      <c r="AL23" s="611">
        <v>0.2</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1</v>
      </c>
      <c r="BH23" s="589"/>
      <c r="BI23" s="589"/>
      <c r="BJ23" s="589"/>
      <c r="BK23" s="589"/>
      <c r="BL23" s="589"/>
      <c r="BM23" s="589"/>
      <c r="BN23" s="590"/>
      <c r="BO23" s="641">
        <v>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59536</v>
      </c>
      <c r="S24" s="589"/>
      <c r="T24" s="589"/>
      <c r="U24" s="589"/>
      <c r="V24" s="589"/>
      <c r="W24" s="589"/>
      <c r="X24" s="589"/>
      <c r="Y24" s="590"/>
      <c r="Z24" s="641">
        <v>0.6</v>
      </c>
      <c r="AA24" s="641"/>
      <c r="AB24" s="641"/>
      <c r="AC24" s="641"/>
      <c r="AD24" s="642">
        <v>4261</v>
      </c>
      <c r="AE24" s="642"/>
      <c r="AF24" s="642"/>
      <c r="AG24" s="642"/>
      <c r="AH24" s="642"/>
      <c r="AI24" s="642"/>
      <c r="AJ24" s="642"/>
      <c r="AK24" s="642"/>
      <c r="AL24" s="611">
        <v>0.1</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4622118</v>
      </c>
      <c r="CS24" s="639"/>
      <c r="CT24" s="639"/>
      <c r="CU24" s="639"/>
      <c r="CV24" s="639"/>
      <c r="CW24" s="639"/>
      <c r="CX24" s="639"/>
      <c r="CY24" s="686"/>
      <c r="CZ24" s="690">
        <v>46.9</v>
      </c>
      <c r="DA24" s="691"/>
      <c r="DB24" s="691"/>
      <c r="DC24" s="692"/>
      <c r="DD24" s="685">
        <v>3267728</v>
      </c>
      <c r="DE24" s="639"/>
      <c r="DF24" s="639"/>
      <c r="DG24" s="639"/>
      <c r="DH24" s="639"/>
      <c r="DI24" s="639"/>
      <c r="DJ24" s="639"/>
      <c r="DK24" s="686"/>
      <c r="DL24" s="685">
        <v>3248380</v>
      </c>
      <c r="DM24" s="639"/>
      <c r="DN24" s="639"/>
      <c r="DO24" s="639"/>
      <c r="DP24" s="639"/>
      <c r="DQ24" s="639"/>
      <c r="DR24" s="639"/>
      <c r="DS24" s="639"/>
      <c r="DT24" s="639"/>
      <c r="DU24" s="639"/>
      <c r="DV24" s="686"/>
      <c r="DW24" s="687">
        <v>46.4</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854296</v>
      </c>
      <c r="S25" s="589"/>
      <c r="T25" s="589"/>
      <c r="U25" s="589"/>
      <c r="V25" s="589"/>
      <c r="W25" s="589"/>
      <c r="X25" s="589"/>
      <c r="Y25" s="590"/>
      <c r="Z25" s="641">
        <v>8.3000000000000007</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1937911</v>
      </c>
      <c r="CS25" s="607"/>
      <c r="CT25" s="607"/>
      <c r="CU25" s="607"/>
      <c r="CV25" s="607"/>
      <c r="CW25" s="607"/>
      <c r="CX25" s="607"/>
      <c r="CY25" s="608"/>
      <c r="CZ25" s="591">
        <v>19.7</v>
      </c>
      <c r="DA25" s="609"/>
      <c r="DB25" s="609"/>
      <c r="DC25" s="610"/>
      <c r="DD25" s="594">
        <v>1738254</v>
      </c>
      <c r="DE25" s="607"/>
      <c r="DF25" s="607"/>
      <c r="DG25" s="607"/>
      <c r="DH25" s="607"/>
      <c r="DI25" s="607"/>
      <c r="DJ25" s="607"/>
      <c r="DK25" s="608"/>
      <c r="DL25" s="594">
        <v>1730860</v>
      </c>
      <c r="DM25" s="607"/>
      <c r="DN25" s="607"/>
      <c r="DO25" s="607"/>
      <c r="DP25" s="607"/>
      <c r="DQ25" s="607"/>
      <c r="DR25" s="607"/>
      <c r="DS25" s="607"/>
      <c r="DT25" s="607"/>
      <c r="DU25" s="607"/>
      <c r="DV25" s="608"/>
      <c r="DW25" s="611">
        <v>24.7</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1303999</v>
      </c>
      <c r="CS26" s="589"/>
      <c r="CT26" s="589"/>
      <c r="CU26" s="589"/>
      <c r="CV26" s="589"/>
      <c r="CW26" s="589"/>
      <c r="CX26" s="589"/>
      <c r="CY26" s="590"/>
      <c r="CZ26" s="591">
        <v>13.2</v>
      </c>
      <c r="DA26" s="609"/>
      <c r="DB26" s="609"/>
      <c r="DC26" s="610"/>
      <c r="DD26" s="594">
        <v>1111129</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636645</v>
      </c>
      <c r="S27" s="589"/>
      <c r="T27" s="589"/>
      <c r="U27" s="589"/>
      <c r="V27" s="589"/>
      <c r="W27" s="589"/>
      <c r="X27" s="589"/>
      <c r="Y27" s="590"/>
      <c r="Z27" s="641">
        <v>6.2</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5181206</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1850060</v>
      </c>
      <c r="CS27" s="607"/>
      <c r="CT27" s="607"/>
      <c r="CU27" s="607"/>
      <c r="CV27" s="607"/>
      <c r="CW27" s="607"/>
      <c r="CX27" s="607"/>
      <c r="CY27" s="608"/>
      <c r="CZ27" s="591">
        <v>18.8</v>
      </c>
      <c r="DA27" s="609"/>
      <c r="DB27" s="609"/>
      <c r="DC27" s="610"/>
      <c r="DD27" s="594">
        <v>695327</v>
      </c>
      <c r="DE27" s="607"/>
      <c r="DF27" s="607"/>
      <c r="DG27" s="607"/>
      <c r="DH27" s="607"/>
      <c r="DI27" s="607"/>
      <c r="DJ27" s="607"/>
      <c r="DK27" s="608"/>
      <c r="DL27" s="594">
        <v>683373</v>
      </c>
      <c r="DM27" s="607"/>
      <c r="DN27" s="607"/>
      <c r="DO27" s="607"/>
      <c r="DP27" s="607"/>
      <c r="DQ27" s="607"/>
      <c r="DR27" s="607"/>
      <c r="DS27" s="607"/>
      <c r="DT27" s="607"/>
      <c r="DU27" s="607"/>
      <c r="DV27" s="608"/>
      <c r="DW27" s="611">
        <v>9.8000000000000007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30673</v>
      </c>
      <c r="S28" s="589"/>
      <c r="T28" s="589"/>
      <c r="U28" s="589"/>
      <c r="V28" s="589"/>
      <c r="W28" s="589"/>
      <c r="X28" s="589"/>
      <c r="Y28" s="590"/>
      <c r="Z28" s="641">
        <v>0.3</v>
      </c>
      <c r="AA28" s="641"/>
      <c r="AB28" s="641"/>
      <c r="AC28" s="641"/>
      <c r="AD28" s="642">
        <v>11430</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834147</v>
      </c>
      <c r="CS28" s="589"/>
      <c r="CT28" s="589"/>
      <c r="CU28" s="589"/>
      <c r="CV28" s="589"/>
      <c r="CW28" s="589"/>
      <c r="CX28" s="589"/>
      <c r="CY28" s="590"/>
      <c r="CZ28" s="591">
        <v>8.5</v>
      </c>
      <c r="DA28" s="609"/>
      <c r="DB28" s="609"/>
      <c r="DC28" s="610"/>
      <c r="DD28" s="594">
        <v>834147</v>
      </c>
      <c r="DE28" s="589"/>
      <c r="DF28" s="589"/>
      <c r="DG28" s="589"/>
      <c r="DH28" s="589"/>
      <c r="DI28" s="589"/>
      <c r="DJ28" s="589"/>
      <c r="DK28" s="590"/>
      <c r="DL28" s="594">
        <v>834147</v>
      </c>
      <c r="DM28" s="589"/>
      <c r="DN28" s="589"/>
      <c r="DO28" s="589"/>
      <c r="DP28" s="589"/>
      <c r="DQ28" s="589"/>
      <c r="DR28" s="589"/>
      <c r="DS28" s="589"/>
      <c r="DT28" s="589"/>
      <c r="DU28" s="589"/>
      <c r="DV28" s="590"/>
      <c r="DW28" s="611">
        <v>11.9</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3535</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834147</v>
      </c>
      <c r="CS29" s="607"/>
      <c r="CT29" s="607"/>
      <c r="CU29" s="607"/>
      <c r="CV29" s="607"/>
      <c r="CW29" s="607"/>
      <c r="CX29" s="607"/>
      <c r="CY29" s="608"/>
      <c r="CZ29" s="591">
        <v>8.5</v>
      </c>
      <c r="DA29" s="609"/>
      <c r="DB29" s="609"/>
      <c r="DC29" s="610"/>
      <c r="DD29" s="594">
        <v>834147</v>
      </c>
      <c r="DE29" s="607"/>
      <c r="DF29" s="607"/>
      <c r="DG29" s="607"/>
      <c r="DH29" s="607"/>
      <c r="DI29" s="607"/>
      <c r="DJ29" s="607"/>
      <c r="DK29" s="608"/>
      <c r="DL29" s="594">
        <v>834147</v>
      </c>
      <c r="DM29" s="607"/>
      <c r="DN29" s="607"/>
      <c r="DO29" s="607"/>
      <c r="DP29" s="607"/>
      <c r="DQ29" s="607"/>
      <c r="DR29" s="607"/>
      <c r="DS29" s="607"/>
      <c r="DT29" s="607"/>
      <c r="DU29" s="607"/>
      <c r="DV29" s="608"/>
      <c r="DW29" s="611">
        <v>11.9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530480</v>
      </c>
      <c r="S30" s="589"/>
      <c r="T30" s="589"/>
      <c r="U30" s="589"/>
      <c r="V30" s="589"/>
      <c r="W30" s="589"/>
      <c r="X30" s="589"/>
      <c r="Y30" s="590"/>
      <c r="Z30" s="641">
        <v>5.2</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v>
      </c>
      <c r="BH30" s="655"/>
      <c r="BI30" s="655"/>
      <c r="BJ30" s="655"/>
      <c r="BK30" s="655"/>
      <c r="BL30" s="655"/>
      <c r="BM30" s="656">
        <v>96.8</v>
      </c>
      <c r="BN30" s="655"/>
      <c r="BO30" s="655"/>
      <c r="BP30" s="655"/>
      <c r="BQ30" s="657"/>
      <c r="BR30" s="654">
        <v>98.7</v>
      </c>
      <c r="BS30" s="655"/>
      <c r="BT30" s="655"/>
      <c r="BU30" s="655"/>
      <c r="BV30" s="655"/>
      <c r="BW30" s="655"/>
      <c r="BX30" s="656">
        <v>95.3</v>
      </c>
      <c r="BY30" s="655"/>
      <c r="BZ30" s="655"/>
      <c r="CA30" s="655"/>
      <c r="CB30" s="657"/>
      <c r="CD30" s="660"/>
      <c r="CE30" s="661"/>
      <c r="CF30" s="625" t="s">
        <v>292</v>
      </c>
      <c r="CG30" s="622"/>
      <c r="CH30" s="622"/>
      <c r="CI30" s="622"/>
      <c r="CJ30" s="622"/>
      <c r="CK30" s="622"/>
      <c r="CL30" s="622"/>
      <c r="CM30" s="622"/>
      <c r="CN30" s="622"/>
      <c r="CO30" s="622"/>
      <c r="CP30" s="622"/>
      <c r="CQ30" s="623"/>
      <c r="CR30" s="588">
        <v>725778</v>
      </c>
      <c r="CS30" s="589"/>
      <c r="CT30" s="589"/>
      <c r="CU30" s="589"/>
      <c r="CV30" s="589"/>
      <c r="CW30" s="589"/>
      <c r="CX30" s="589"/>
      <c r="CY30" s="590"/>
      <c r="CZ30" s="591">
        <v>7.4</v>
      </c>
      <c r="DA30" s="609"/>
      <c r="DB30" s="609"/>
      <c r="DC30" s="610"/>
      <c r="DD30" s="594">
        <v>725778</v>
      </c>
      <c r="DE30" s="589"/>
      <c r="DF30" s="589"/>
      <c r="DG30" s="589"/>
      <c r="DH30" s="589"/>
      <c r="DI30" s="589"/>
      <c r="DJ30" s="589"/>
      <c r="DK30" s="590"/>
      <c r="DL30" s="594">
        <v>725778</v>
      </c>
      <c r="DM30" s="589"/>
      <c r="DN30" s="589"/>
      <c r="DO30" s="589"/>
      <c r="DP30" s="589"/>
      <c r="DQ30" s="589"/>
      <c r="DR30" s="589"/>
      <c r="DS30" s="589"/>
      <c r="DT30" s="589"/>
      <c r="DU30" s="589"/>
      <c r="DV30" s="590"/>
      <c r="DW30" s="611">
        <v>10.4</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488576</v>
      </c>
      <c r="S31" s="589"/>
      <c r="T31" s="589"/>
      <c r="U31" s="589"/>
      <c r="V31" s="589"/>
      <c r="W31" s="589"/>
      <c r="X31" s="589"/>
      <c r="Y31" s="590"/>
      <c r="Z31" s="641">
        <v>4.7</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98.7</v>
      </c>
      <c r="BH31" s="607"/>
      <c r="BI31" s="607"/>
      <c r="BJ31" s="607"/>
      <c r="BK31" s="607"/>
      <c r="BL31" s="607"/>
      <c r="BM31" s="643">
        <v>95.4</v>
      </c>
      <c r="BN31" s="653"/>
      <c r="BO31" s="653"/>
      <c r="BP31" s="653"/>
      <c r="BQ31" s="617"/>
      <c r="BR31" s="652">
        <v>98.3</v>
      </c>
      <c r="BS31" s="607"/>
      <c r="BT31" s="607"/>
      <c r="BU31" s="607"/>
      <c r="BV31" s="607"/>
      <c r="BW31" s="607"/>
      <c r="BX31" s="643">
        <v>93.4</v>
      </c>
      <c r="BY31" s="653"/>
      <c r="BZ31" s="653"/>
      <c r="CA31" s="653"/>
      <c r="CB31" s="617"/>
      <c r="CD31" s="660"/>
      <c r="CE31" s="661"/>
      <c r="CF31" s="625" t="s">
        <v>296</v>
      </c>
      <c r="CG31" s="622"/>
      <c r="CH31" s="622"/>
      <c r="CI31" s="622"/>
      <c r="CJ31" s="622"/>
      <c r="CK31" s="622"/>
      <c r="CL31" s="622"/>
      <c r="CM31" s="622"/>
      <c r="CN31" s="622"/>
      <c r="CO31" s="622"/>
      <c r="CP31" s="622"/>
      <c r="CQ31" s="623"/>
      <c r="CR31" s="588">
        <v>108369</v>
      </c>
      <c r="CS31" s="607"/>
      <c r="CT31" s="607"/>
      <c r="CU31" s="607"/>
      <c r="CV31" s="607"/>
      <c r="CW31" s="607"/>
      <c r="CX31" s="607"/>
      <c r="CY31" s="608"/>
      <c r="CZ31" s="591">
        <v>1.1000000000000001</v>
      </c>
      <c r="DA31" s="609"/>
      <c r="DB31" s="609"/>
      <c r="DC31" s="610"/>
      <c r="DD31" s="594">
        <v>108369</v>
      </c>
      <c r="DE31" s="607"/>
      <c r="DF31" s="607"/>
      <c r="DG31" s="607"/>
      <c r="DH31" s="607"/>
      <c r="DI31" s="607"/>
      <c r="DJ31" s="607"/>
      <c r="DK31" s="608"/>
      <c r="DL31" s="594">
        <v>108369</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334412</v>
      </c>
      <c r="S32" s="589"/>
      <c r="T32" s="589"/>
      <c r="U32" s="589"/>
      <c r="V32" s="589"/>
      <c r="W32" s="589"/>
      <c r="X32" s="589"/>
      <c r="Y32" s="590"/>
      <c r="Z32" s="641">
        <v>3.2</v>
      </c>
      <c r="AA32" s="641"/>
      <c r="AB32" s="641"/>
      <c r="AC32" s="641"/>
      <c r="AD32" s="642">
        <v>901</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99.3</v>
      </c>
      <c r="BH32" s="573"/>
      <c r="BI32" s="573"/>
      <c r="BJ32" s="573"/>
      <c r="BK32" s="573"/>
      <c r="BL32" s="573"/>
      <c r="BM32" s="636">
        <v>98.1</v>
      </c>
      <c r="BN32" s="573"/>
      <c r="BO32" s="573"/>
      <c r="BP32" s="573"/>
      <c r="BQ32" s="630"/>
      <c r="BR32" s="651">
        <v>99.1</v>
      </c>
      <c r="BS32" s="573"/>
      <c r="BT32" s="573"/>
      <c r="BU32" s="573"/>
      <c r="BV32" s="573"/>
      <c r="BW32" s="573"/>
      <c r="BX32" s="636">
        <v>97</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668200</v>
      </c>
      <c r="S33" s="589"/>
      <c r="T33" s="589"/>
      <c r="U33" s="589"/>
      <c r="V33" s="589"/>
      <c r="W33" s="589"/>
      <c r="X33" s="589"/>
      <c r="Y33" s="590"/>
      <c r="Z33" s="641">
        <v>6.5</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4372955</v>
      </c>
      <c r="CS33" s="607"/>
      <c r="CT33" s="607"/>
      <c r="CU33" s="607"/>
      <c r="CV33" s="607"/>
      <c r="CW33" s="607"/>
      <c r="CX33" s="607"/>
      <c r="CY33" s="608"/>
      <c r="CZ33" s="591">
        <v>44.4</v>
      </c>
      <c r="DA33" s="609"/>
      <c r="DB33" s="609"/>
      <c r="DC33" s="610"/>
      <c r="DD33" s="594">
        <v>3812275</v>
      </c>
      <c r="DE33" s="607"/>
      <c r="DF33" s="607"/>
      <c r="DG33" s="607"/>
      <c r="DH33" s="607"/>
      <c r="DI33" s="607"/>
      <c r="DJ33" s="607"/>
      <c r="DK33" s="608"/>
      <c r="DL33" s="594">
        <v>2573213</v>
      </c>
      <c r="DM33" s="607"/>
      <c r="DN33" s="607"/>
      <c r="DO33" s="607"/>
      <c r="DP33" s="607"/>
      <c r="DQ33" s="607"/>
      <c r="DR33" s="607"/>
      <c r="DS33" s="607"/>
      <c r="DT33" s="607"/>
      <c r="DU33" s="607"/>
      <c r="DV33" s="608"/>
      <c r="DW33" s="611">
        <v>36.700000000000003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1573654</v>
      </c>
      <c r="CS34" s="589"/>
      <c r="CT34" s="589"/>
      <c r="CU34" s="589"/>
      <c r="CV34" s="589"/>
      <c r="CW34" s="589"/>
      <c r="CX34" s="589"/>
      <c r="CY34" s="590"/>
      <c r="CZ34" s="591">
        <v>16</v>
      </c>
      <c r="DA34" s="609"/>
      <c r="DB34" s="609"/>
      <c r="DC34" s="610"/>
      <c r="DD34" s="594">
        <v>1233358</v>
      </c>
      <c r="DE34" s="589"/>
      <c r="DF34" s="589"/>
      <c r="DG34" s="589"/>
      <c r="DH34" s="589"/>
      <c r="DI34" s="589"/>
      <c r="DJ34" s="589"/>
      <c r="DK34" s="590"/>
      <c r="DL34" s="594">
        <v>979547</v>
      </c>
      <c r="DM34" s="589"/>
      <c r="DN34" s="589"/>
      <c r="DO34" s="589"/>
      <c r="DP34" s="589"/>
      <c r="DQ34" s="589"/>
      <c r="DR34" s="589"/>
      <c r="DS34" s="589"/>
      <c r="DT34" s="589"/>
      <c r="DU34" s="589"/>
      <c r="DV34" s="590"/>
      <c r="DW34" s="611">
        <v>14</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580000</v>
      </c>
      <c r="S35" s="589"/>
      <c r="T35" s="589"/>
      <c r="U35" s="589"/>
      <c r="V35" s="589"/>
      <c r="W35" s="589"/>
      <c r="X35" s="589"/>
      <c r="Y35" s="590"/>
      <c r="Z35" s="641">
        <v>5.6</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1267100</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417701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119482</v>
      </c>
      <c r="CS35" s="607"/>
      <c r="CT35" s="607"/>
      <c r="CU35" s="607"/>
      <c r="CV35" s="607"/>
      <c r="CW35" s="607"/>
      <c r="CX35" s="607"/>
      <c r="CY35" s="608"/>
      <c r="CZ35" s="591">
        <v>1.2</v>
      </c>
      <c r="DA35" s="609"/>
      <c r="DB35" s="609"/>
      <c r="DC35" s="610"/>
      <c r="DD35" s="594">
        <v>119482</v>
      </c>
      <c r="DE35" s="607"/>
      <c r="DF35" s="607"/>
      <c r="DG35" s="607"/>
      <c r="DH35" s="607"/>
      <c r="DI35" s="607"/>
      <c r="DJ35" s="607"/>
      <c r="DK35" s="608"/>
      <c r="DL35" s="594">
        <v>119482</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10297725</v>
      </c>
      <c r="S36" s="629"/>
      <c r="T36" s="629"/>
      <c r="U36" s="629"/>
      <c r="V36" s="629"/>
      <c r="W36" s="629"/>
      <c r="X36" s="629"/>
      <c r="Y36" s="632"/>
      <c r="Z36" s="633">
        <v>100</v>
      </c>
      <c r="AA36" s="633"/>
      <c r="AB36" s="633"/>
      <c r="AC36" s="633"/>
      <c r="AD36" s="634">
        <v>6422422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266177</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96906</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714871</v>
      </c>
      <c r="CS36" s="589"/>
      <c r="CT36" s="589"/>
      <c r="CU36" s="589"/>
      <c r="CV36" s="589"/>
      <c r="CW36" s="589"/>
      <c r="CX36" s="589"/>
      <c r="CY36" s="590"/>
      <c r="CZ36" s="591">
        <v>7.3</v>
      </c>
      <c r="DA36" s="609"/>
      <c r="DB36" s="609"/>
      <c r="DC36" s="610"/>
      <c r="DD36" s="594">
        <v>684488</v>
      </c>
      <c r="DE36" s="589"/>
      <c r="DF36" s="589"/>
      <c r="DG36" s="589"/>
      <c r="DH36" s="589"/>
      <c r="DI36" s="589"/>
      <c r="DJ36" s="589"/>
      <c r="DK36" s="590"/>
      <c r="DL36" s="594">
        <v>600925</v>
      </c>
      <c r="DM36" s="589"/>
      <c r="DN36" s="589"/>
      <c r="DO36" s="589"/>
      <c r="DP36" s="589"/>
      <c r="DQ36" s="589"/>
      <c r="DR36" s="589"/>
      <c r="DS36" s="589"/>
      <c r="DT36" s="589"/>
      <c r="DU36" s="589"/>
      <c r="DV36" s="590"/>
      <c r="DW36" s="611">
        <v>8.6</v>
      </c>
      <c r="DX36" s="612"/>
      <c r="DY36" s="612"/>
      <c r="DZ36" s="612"/>
      <c r="EA36" s="612"/>
      <c r="EB36" s="612"/>
      <c r="EC36" s="613"/>
    </row>
    <row r="37" spans="2:133" ht="11.25" customHeight="1">
      <c r="AQ37" s="614" t="s">
        <v>314</v>
      </c>
      <c r="AR37" s="615"/>
      <c r="AS37" s="615"/>
      <c r="AT37" s="615"/>
      <c r="AU37" s="615"/>
      <c r="AV37" s="615"/>
      <c r="AW37" s="615"/>
      <c r="AX37" s="615"/>
      <c r="AY37" s="616"/>
      <c r="AZ37" s="588">
        <v>2266</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5513</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319112</v>
      </c>
      <c r="CS37" s="607"/>
      <c r="CT37" s="607"/>
      <c r="CU37" s="607"/>
      <c r="CV37" s="607"/>
      <c r="CW37" s="607"/>
      <c r="CX37" s="607"/>
      <c r="CY37" s="608"/>
      <c r="CZ37" s="591">
        <v>3.2</v>
      </c>
      <c r="DA37" s="609"/>
      <c r="DB37" s="609"/>
      <c r="DC37" s="610"/>
      <c r="DD37" s="594">
        <v>319112</v>
      </c>
      <c r="DE37" s="607"/>
      <c r="DF37" s="607"/>
      <c r="DG37" s="607"/>
      <c r="DH37" s="607"/>
      <c r="DI37" s="607"/>
      <c r="DJ37" s="607"/>
      <c r="DK37" s="608"/>
      <c r="DL37" s="594">
        <v>318359</v>
      </c>
      <c r="DM37" s="607"/>
      <c r="DN37" s="607"/>
      <c r="DO37" s="607"/>
      <c r="DP37" s="607"/>
      <c r="DQ37" s="607"/>
      <c r="DR37" s="607"/>
      <c r="DS37" s="607"/>
      <c r="DT37" s="607"/>
      <c r="DU37" s="607"/>
      <c r="DV37" s="608"/>
      <c r="DW37" s="611">
        <v>4.5</v>
      </c>
      <c r="DX37" s="612"/>
      <c r="DY37" s="612"/>
      <c r="DZ37" s="612"/>
      <c r="EA37" s="612"/>
      <c r="EB37" s="612"/>
      <c r="EC37" s="613"/>
    </row>
    <row r="38" spans="2:133" ht="11.25" customHeight="1">
      <c r="AQ38" s="614" t="s">
        <v>317</v>
      </c>
      <c r="AR38" s="615"/>
      <c r="AS38" s="615"/>
      <c r="AT38" s="615"/>
      <c r="AU38" s="615"/>
      <c r="AV38" s="615"/>
      <c r="AW38" s="615"/>
      <c r="AX38" s="615"/>
      <c r="AY38" s="616"/>
      <c r="AZ38" s="588" t="s">
        <v>220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9530</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1264834</v>
      </c>
      <c r="CS38" s="589"/>
      <c r="CT38" s="589"/>
      <c r="CU38" s="589"/>
      <c r="CV38" s="589"/>
      <c r="CW38" s="589"/>
      <c r="CX38" s="589"/>
      <c r="CY38" s="590"/>
      <c r="CZ38" s="591">
        <v>12.8</v>
      </c>
      <c r="DA38" s="609"/>
      <c r="DB38" s="609"/>
      <c r="DC38" s="610"/>
      <c r="DD38" s="594">
        <v>1142063</v>
      </c>
      <c r="DE38" s="589"/>
      <c r="DF38" s="589"/>
      <c r="DG38" s="589"/>
      <c r="DH38" s="589"/>
      <c r="DI38" s="589"/>
      <c r="DJ38" s="589"/>
      <c r="DK38" s="590"/>
      <c r="DL38" s="594">
        <v>873259</v>
      </c>
      <c r="DM38" s="589"/>
      <c r="DN38" s="589"/>
      <c r="DO38" s="589"/>
      <c r="DP38" s="589"/>
      <c r="DQ38" s="589"/>
      <c r="DR38" s="589"/>
      <c r="DS38" s="589"/>
      <c r="DT38" s="589"/>
      <c r="DU38" s="589"/>
      <c r="DV38" s="590"/>
      <c r="DW38" s="611">
        <v>12.5</v>
      </c>
      <c r="DX38" s="612"/>
      <c r="DY38" s="612"/>
      <c r="DZ38" s="612"/>
      <c r="EA38" s="612"/>
      <c r="EB38" s="612"/>
      <c r="EC38" s="613"/>
    </row>
    <row r="39" spans="2:133" ht="11.25" customHeight="1">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95</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639114</v>
      </c>
      <c r="CS39" s="607"/>
      <c r="CT39" s="607"/>
      <c r="CU39" s="607"/>
      <c r="CV39" s="607"/>
      <c r="CW39" s="607"/>
      <c r="CX39" s="607"/>
      <c r="CY39" s="608"/>
      <c r="CZ39" s="591">
        <v>6.5</v>
      </c>
      <c r="DA39" s="609"/>
      <c r="DB39" s="609"/>
      <c r="DC39" s="610"/>
      <c r="DD39" s="594">
        <v>632884</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285701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77</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61000</v>
      </c>
      <c r="CS40" s="589"/>
      <c r="CT40" s="589"/>
      <c r="CU40" s="589"/>
      <c r="CV40" s="589"/>
      <c r="CW40" s="589"/>
      <c r="CX40" s="589"/>
      <c r="CY40" s="590"/>
      <c r="CZ40" s="591">
        <v>0.6</v>
      </c>
      <c r="DA40" s="609"/>
      <c r="DB40" s="609"/>
      <c r="DC40" s="610"/>
      <c r="DD40" s="594" t="s">
        <v>220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712956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254</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859399</v>
      </c>
      <c r="CS42" s="589"/>
      <c r="CT42" s="589"/>
      <c r="CU42" s="589"/>
      <c r="CV42" s="589"/>
      <c r="CW42" s="589"/>
      <c r="CX42" s="589"/>
      <c r="CY42" s="590"/>
      <c r="CZ42" s="591">
        <v>8.6999999999999993</v>
      </c>
      <c r="DA42" s="592"/>
      <c r="DB42" s="592"/>
      <c r="DC42" s="593"/>
      <c r="DD42" s="594">
        <v>674548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23225</v>
      </c>
      <c r="CS43" s="607"/>
      <c r="CT43" s="607"/>
      <c r="CU43" s="607"/>
      <c r="CV43" s="607"/>
      <c r="CW43" s="607"/>
      <c r="CX43" s="607"/>
      <c r="CY43" s="608"/>
      <c r="CZ43" s="591">
        <v>0.2</v>
      </c>
      <c r="DA43" s="609"/>
      <c r="DB43" s="609"/>
      <c r="DC43" s="610"/>
      <c r="DD43" s="594">
        <v>23225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859399</v>
      </c>
      <c r="CS44" s="589"/>
      <c r="CT44" s="589"/>
      <c r="CU44" s="589"/>
      <c r="CV44" s="589"/>
      <c r="CW44" s="589"/>
      <c r="CX44" s="589"/>
      <c r="CY44" s="590"/>
      <c r="CZ44" s="591">
        <v>8.6999999999999993</v>
      </c>
      <c r="DA44" s="592"/>
      <c r="DB44" s="592"/>
      <c r="DC44" s="593"/>
      <c r="DD44" s="594">
        <v>674548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56814</v>
      </c>
      <c r="CS45" s="607"/>
      <c r="CT45" s="607"/>
      <c r="CU45" s="607"/>
      <c r="CV45" s="607"/>
      <c r="CW45" s="607"/>
      <c r="CX45" s="607"/>
      <c r="CY45" s="608"/>
      <c r="CZ45" s="591">
        <v>0.6</v>
      </c>
      <c r="DA45" s="609"/>
      <c r="DB45" s="609"/>
      <c r="DC45" s="610"/>
      <c r="DD45" s="594">
        <v>7947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763155</v>
      </c>
      <c r="CS46" s="589"/>
      <c r="CT46" s="589"/>
      <c r="CU46" s="589"/>
      <c r="CV46" s="589"/>
      <c r="CW46" s="589"/>
      <c r="CX46" s="589"/>
      <c r="CY46" s="590"/>
      <c r="CZ46" s="591">
        <v>7.7</v>
      </c>
      <c r="DA46" s="592"/>
      <c r="DB46" s="592"/>
      <c r="DC46" s="593"/>
      <c r="DD46" s="594">
        <v>627171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t="s">
        <v>220</v>
      </c>
      <c r="CS47" s="607"/>
      <c r="CT47" s="607"/>
      <c r="CU47" s="607"/>
      <c r="CV47" s="607"/>
      <c r="CW47" s="607"/>
      <c r="CX47" s="607"/>
      <c r="CY47" s="608"/>
      <c r="CZ47" s="591" t="s">
        <v>220</v>
      </c>
      <c r="DA47" s="609"/>
      <c r="DB47" s="609"/>
      <c r="DC47" s="610"/>
      <c r="DD47" s="594" t="s">
        <v>220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9854472</v>
      </c>
      <c r="CS49" s="573"/>
      <c r="CT49" s="573"/>
      <c r="CU49" s="573"/>
      <c r="CV49" s="573"/>
      <c r="CW49" s="573"/>
      <c r="CX49" s="573"/>
      <c r="CY49" s="574"/>
      <c r="CZ49" s="575">
        <v>100</v>
      </c>
      <c r="DA49" s="576"/>
      <c r="DB49" s="576"/>
      <c r="DC49" s="577"/>
      <c r="DD49" s="578">
        <v>7754551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5" zoomScaleNormal="70" zoomScaleSheetLayoutView="75"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10259</v>
      </c>
      <c r="R7" s="1101"/>
      <c r="S7" s="1101"/>
      <c r="T7" s="1101"/>
      <c r="U7" s="1101"/>
      <c r="V7" s="1101">
        <v>9816</v>
      </c>
      <c r="W7" s="1101"/>
      <c r="X7" s="1101"/>
      <c r="Y7" s="1101"/>
      <c r="Z7" s="1101"/>
      <c r="AA7" s="1101">
        <v>443</v>
      </c>
      <c r="AB7" s="1101"/>
      <c r="AC7" s="1101"/>
      <c r="AD7" s="1101"/>
      <c r="AE7" s="1102"/>
      <c r="AF7" s="1103">
        <v>435</v>
      </c>
      <c r="AG7" s="1104"/>
      <c r="AH7" s="1104"/>
      <c r="AI7" s="1104"/>
      <c r="AJ7" s="1105"/>
      <c r="AK7" s="1087">
        <v>529</v>
      </c>
      <c r="AL7" s="1088"/>
      <c r="AM7" s="1088"/>
      <c r="AN7" s="1088"/>
      <c r="AO7" s="1088"/>
      <c r="AP7" s="1088">
        <v>8627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364</v>
      </c>
      <c r="C8" s="1028"/>
      <c r="D8" s="1028"/>
      <c r="E8" s="1028"/>
      <c r="F8" s="1028"/>
      <c r="G8" s="1028"/>
      <c r="H8" s="1028"/>
      <c r="I8" s="1028"/>
      <c r="J8" s="1028"/>
      <c r="K8" s="1028"/>
      <c r="L8" s="1028"/>
      <c r="M8" s="1028"/>
      <c r="N8" s="1028"/>
      <c r="O8" s="1028"/>
      <c r="P8" s="1029"/>
      <c r="Q8" s="1039">
        <v>12</v>
      </c>
      <c r="R8" s="1040"/>
      <c r="S8" s="1040"/>
      <c r="T8" s="1040"/>
      <c r="U8" s="1040"/>
      <c r="V8" s="1040">
        <v>12</v>
      </c>
      <c r="W8" s="1040"/>
      <c r="X8" s="1040"/>
      <c r="Y8" s="1040"/>
      <c r="Z8" s="1040"/>
      <c r="AA8" s="1040" t="s">
        <v>530</v>
      </c>
      <c r="AB8" s="1040"/>
      <c r="AC8" s="1040"/>
      <c r="AD8" s="1040"/>
      <c r="AE8" s="1041"/>
      <c r="AF8" s="1033" t="s">
        <v>111</v>
      </c>
      <c r="AG8" s="1034"/>
      <c r="AH8" s="1034"/>
      <c r="AI8" s="1034"/>
      <c r="AJ8" s="1035"/>
      <c r="AK8" s="1082">
        <v>2</v>
      </c>
      <c r="AL8" s="1083"/>
      <c r="AM8" s="1083"/>
      <c r="AN8" s="1083"/>
      <c r="AO8" s="1083"/>
      <c r="AP8" s="1083" t="s">
        <v>531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thickBot="1">
      <c r="A9" s="212">
        <v>3</v>
      </c>
      <c r="B9" s="1027" t="s">
        <v>365</v>
      </c>
      <c r="C9" s="1028"/>
      <c r="D9" s="1028"/>
      <c r="E9" s="1028"/>
      <c r="F9" s="1028"/>
      <c r="G9" s="1028"/>
      <c r="H9" s="1028"/>
      <c r="I9" s="1028"/>
      <c r="J9" s="1028"/>
      <c r="K9" s="1028"/>
      <c r="L9" s="1028"/>
      <c r="M9" s="1028"/>
      <c r="N9" s="1028"/>
      <c r="O9" s="1028"/>
      <c r="P9" s="1029"/>
      <c r="Q9" s="1039">
        <v>10</v>
      </c>
      <c r="R9" s="1040"/>
      <c r="S9" s="1040"/>
      <c r="T9" s="1040"/>
      <c r="U9" s="1040"/>
      <c r="V9" s="1040">
        <v>9</v>
      </c>
      <c r="W9" s="1040"/>
      <c r="X9" s="1040"/>
      <c r="Y9" s="1040"/>
      <c r="Z9" s="1040"/>
      <c r="AA9" s="1040">
        <v>1</v>
      </c>
      <c r="AB9" s="1040"/>
      <c r="AC9" s="1040"/>
      <c r="AD9" s="1040"/>
      <c r="AE9" s="1041"/>
      <c r="AF9" s="1033">
        <v>1</v>
      </c>
      <c r="AG9" s="1034"/>
      <c r="AH9" s="1034"/>
      <c r="AI9" s="1034"/>
      <c r="AJ9" s="1035"/>
      <c r="AK9" s="1082">
        <v>5</v>
      </c>
      <c r="AL9" s="1083"/>
      <c r="AM9" s="1083"/>
      <c r="AN9" s="1083"/>
      <c r="AO9" s="1083"/>
      <c r="AP9" s="1083" t="s">
        <v>531</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hidden="1"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hidden="1"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hidden="1"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hidden="1"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hidden="1"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hidden="1"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hidden="1"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hidden="1"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hidden="1"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hidden="1"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hidden="1"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hidden="1"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4</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10298</v>
      </c>
      <c r="R23" s="1065"/>
      <c r="S23" s="1065"/>
      <c r="T23" s="1065"/>
      <c r="U23" s="1065"/>
      <c r="V23" s="1065">
        <v>9854</v>
      </c>
      <c r="W23" s="1065"/>
      <c r="X23" s="1065"/>
      <c r="Y23" s="1065"/>
      <c r="Z23" s="1065"/>
      <c r="AA23" s="1065">
        <v>443</v>
      </c>
      <c r="AB23" s="1065"/>
      <c r="AC23" s="1065"/>
      <c r="AD23" s="1065"/>
      <c r="AE23" s="1066"/>
      <c r="AF23" s="1067">
        <v>436</v>
      </c>
      <c r="AG23" s="1065"/>
      <c r="AH23" s="1065"/>
      <c r="AI23" s="1065"/>
      <c r="AJ23" s="1068"/>
      <c r="AK23" s="1069"/>
      <c r="AL23" s="1070"/>
      <c r="AM23" s="1070"/>
      <c r="AN23" s="1070"/>
      <c r="AO23" s="1070"/>
      <c r="AP23" s="1065">
        <v>8627</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5</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6</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7</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353</v>
      </c>
      <c r="BF26" s="998"/>
      <c r="BG26" s="998"/>
      <c r="BH26" s="998"/>
      <c r="BI26" s="1013"/>
      <c r="BJ26" s="203"/>
      <c r="BK26" s="203"/>
      <c r="BL26" s="203"/>
      <c r="BM26" s="203"/>
      <c r="BN26" s="203"/>
      <c r="BO26" s="216"/>
      <c r="BP26" s="216"/>
      <c r="BQ26" s="213">
        <v>8</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9</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4010</v>
      </c>
      <c r="R28" s="1050"/>
      <c r="S28" s="1050"/>
      <c r="T28" s="1050"/>
      <c r="U28" s="1050"/>
      <c r="V28" s="1050">
        <v>3592</v>
      </c>
      <c r="W28" s="1050"/>
      <c r="X28" s="1050"/>
      <c r="Y28" s="1050"/>
      <c r="Z28" s="1050"/>
      <c r="AA28" s="1050">
        <v>418</v>
      </c>
      <c r="AB28" s="1050"/>
      <c r="AC28" s="1050"/>
      <c r="AD28" s="1050"/>
      <c r="AE28" s="1051"/>
      <c r="AF28" s="1052">
        <v>418</v>
      </c>
      <c r="AG28" s="1050"/>
      <c r="AH28" s="1050"/>
      <c r="AI28" s="1050"/>
      <c r="AJ28" s="1053"/>
      <c r="AK28" s="1054">
        <v>263</v>
      </c>
      <c r="AL28" s="1042"/>
      <c r="AM28" s="1042"/>
      <c r="AN28" s="1042"/>
      <c r="AO28" s="1042"/>
      <c r="AP28" s="1042" t="s">
        <v>531</v>
      </c>
      <c r="AQ28" s="1042"/>
      <c r="AR28" s="1042"/>
      <c r="AS28" s="1042"/>
      <c r="AT28" s="1042"/>
      <c r="AU28" s="1042" t="s">
        <v>532</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10</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2112</v>
      </c>
      <c r="R29" s="1040"/>
      <c r="S29" s="1040"/>
      <c r="T29" s="1040"/>
      <c r="U29" s="1040"/>
      <c r="V29" s="1040">
        <v>2059</v>
      </c>
      <c r="W29" s="1040"/>
      <c r="X29" s="1040"/>
      <c r="Y29" s="1040"/>
      <c r="Z29" s="1040"/>
      <c r="AA29" s="1040">
        <v>53</v>
      </c>
      <c r="AB29" s="1040"/>
      <c r="AC29" s="1040"/>
      <c r="AD29" s="1040"/>
      <c r="AE29" s="1041"/>
      <c r="AF29" s="1033">
        <v>53</v>
      </c>
      <c r="AG29" s="1034"/>
      <c r="AH29" s="1034"/>
      <c r="AI29" s="1034"/>
      <c r="AJ29" s="1035"/>
      <c r="AK29" s="976">
        <v>292</v>
      </c>
      <c r="AL29" s="967"/>
      <c r="AM29" s="967"/>
      <c r="AN29" s="967"/>
      <c r="AO29" s="967"/>
      <c r="AP29" s="967" t="s">
        <v>531</v>
      </c>
      <c r="AQ29" s="967"/>
      <c r="AR29" s="967"/>
      <c r="AS29" s="967"/>
      <c r="AT29" s="967"/>
      <c r="AU29" s="967" t="s">
        <v>532</v>
      </c>
      <c r="AV29" s="967"/>
      <c r="AW29" s="967"/>
      <c r="AX29" s="967"/>
      <c r="AY29" s="967"/>
      <c r="AZ29" s="1038" t="s">
        <v>532</v>
      </c>
      <c r="BA29" s="1038"/>
      <c r="BB29" s="1038"/>
      <c r="BC29" s="1038"/>
      <c r="BD29" s="1038"/>
      <c r="BE29" s="1022"/>
      <c r="BF29" s="1022"/>
      <c r="BG29" s="1022"/>
      <c r="BH29" s="1022"/>
      <c r="BI29" s="1023"/>
      <c r="BJ29" s="203"/>
      <c r="BK29" s="203"/>
      <c r="BL29" s="203"/>
      <c r="BM29" s="203"/>
      <c r="BN29" s="203"/>
      <c r="BO29" s="216"/>
      <c r="BP29" s="216"/>
      <c r="BQ29" s="213">
        <v>11</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725</v>
      </c>
      <c r="R30" s="1040"/>
      <c r="S30" s="1040"/>
      <c r="T30" s="1040"/>
      <c r="U30" s="1040"/>
      <c r="V30" s="1040">
        <v>721</v>
      </c>
      <c r="W30" s="1040"/>
      <c r="X30" s="1040"/>
      <c r="Y30" s="1040"/>
      <c r="Z30" s="1040"/>
      <c r="AA30" s="1040">
        <v>4</v>
      </c>
      <c r="AB30" s="1040"/>
      <c r="AC30" s="1040"/>
      <c r="AD30" s="1040"/>
      <c r="AE30" s="1041"/>
      <c r="AF30" s="1033">
        <v>4</v>
      </c>
      <c r="AG30" s="1034"/>
      <c r="AH30" s="1034"/>
      <c r="AI30" s="1034"/>
      <c r="AJ30" s="1035"/>
      <c r="AK30" s="976">
        <v>354</v>
      </c>
      <c r="AL30" s="967"/>
      <c r="AM30" s="967"/>
      <c r="AN30" s="967"/>
      <c r="AO30" s="967"/>
      <c r="AP30" s="967" t="s">
        <v>531</v>
      </c>
      <c r="AQ30" s="967"/>
      <c r="AR30" s="967"/>
      <c r="AS30" s="967"/>
      <c r="AT30" s="967"/>
      <c r="AU30" s="967" t="s">
        <v>531</v>
      </c>
      <c r="AV30" s="967"/>
      <c r="AW30" s="967"/>
      <c r="AX30" s="967"/>
      <c r="AY30" s="967"/>
      <c r="AZ30" s="1038" t="s">
        <v>532</v>
      </c>
      <c r="BA30" s="1038"/>
      <c r="BB30" s="1038"/>
      <c r="BC30" s="1038"/>
      <c r="BD30" s="1038"/>
      <c r="BE30" s="1022"/>
      <c r="BF30" s="1022"/>
      <c r="BG30" s="1022"/>
      <c r="BH30" s="1022"/>
      <c r="BI30" s="1023"/>
      <c r="BJ30" s="203"/>
      <c r="BK30" s="203"/>
      <c r="BL30" s="203"/>
      <c r="BM30" s="203"/>
      <c r="BN30" s="203"/>
      <c r="BO30" s="216"/>
      <c r="BP30" s="216"/>
      <c r="BQ30" s="213">
        <v>12</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690</v>
      </c>
      <c r="R31" s="1040"/>
      <c r="S31" s="1040"/>
      <c r="T31" s="1040"/>
      <c r="U31" s="1040"/>
      <c r="V31" s="1040">
        <v>594</v>
      </c>
      <c r="W31" s="1040"/>
      <c r="X31" s="1040"/>
      <c r="Y31" s="1040"/>
      <c r="Z31" s="1040"/>
      <c r="AA31" s="1040">
        <v>96</v>
      </c>
      <c r="AB31" s="1040"/>
      <c r="AC31" s="1040"/>
      <c r="AD31" s="1040"/>
      <c r="AE31" s="1041"/>
      <c r="AF31" s="1033">
        <v>971</v>
      </c>
      <c r="AG31" s="1034"/>
      <c r="AH31" s="1034"/>
      <c r="AI31" s="1034"/>
      <c r="AJ31" s="1035"/>
      <c r="AK31" s="976">
        <v>2</v>
      </c>
      <c r="AL31" s="967"/>
      <c r="AM31" s="967"/>
      <c r="AN31" s="967"/>
      <c r="AO31" s="967"/>
      <c r="AP31" s="967">
        <v>144</v>
      </c>
      <c r="AQ31" s="967"/>
      <c r="AR31" s="967"/>
      <c r="AS31" s="967"/>
      <c r="AT31" s="967"/>
      <c r="AU31" s="967">
        <v>0</v>
      </c>
      <c r="AV31" s="967"/>
      <c r="AW31" s="967"/>
      <c r="AX31" s="967"/>
      <c r="AY31" s="967"/>
      <c r="AZ31" s="1038" t="s">
        <v>531</v>
      </c>
      <c r="BA31" s="1038"/>
      <c r="BB31" s="1038"/>
      <c r="BC31" s="1038"/>
      <c r="BD31" s="1038"/>
      <c r="BE31" s="1022" t="s">
        <v>383</v>
      </c>
      <c r="BF31" s="1022"/>
      <c r="BG31" s="1022"/>
      <c r="BH31" s="1022"/>
      <c r="BI31" s="1023"/>
      <c r="BJ31" s="203"/>
      <c r="BK31" s="203"/>
      <c r="BL31" s="203"/>
      <c r="BM31" s="203"/>
      <c r="BN31" s="203"/>
      <c r="BO31" s="216"/>
      <c r="BP31" s="216"/>
      <c r="BQ31" s="213">
        <v>13</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thickBot="1">
      <c r="A32" s="217">
        <v>5</v>
      </c>
      <c r="B32" s="1027" t="s">
        <v>384</v>
      </c>
      <c r="C32" s="1028"/>
      <c r="D32" s="1028"/>
      <c r="E32" s="1028"/>
      <c r="F32" s="1028"/>
      <c r="G32" s="1028"/>
      <c r="H32" s="1028"/>
      <c r="I32" s="1028"/>
      <c r="J32" s="1028"/>
      <c r="K32" s="1028"/>
      <c r="L32" s="1028"/>
      <c r="M32" s="1028"/>
      <c r="N32" s="1028"/>
      <c r="O32" s="1028"/>
      <c r="P32" s="1029"/>
      <c r="Q32" s="1039">
        <v>1306</v>
      </c>
      <c r="R32" s="1040"/>
      <c r="S32" s="1040"/>
      <c r="T32" s="1040"/>
      <c r="U32" s="1040"/>
      <c r="V32" s="1040">
        <v>1275</v>
      </c>
      <c r="W32" s="1040"/>
      <c r="X32" s="1040"/>
      <c r="Y32" s="1040"/>
      <c r="Z32" s="1040"/>
      <c r="AA32" s="1040">
        <v>31</v>
      </c>
      <c r="AB32" s="1040"/>
      <c r="AC32" s="1040"/>
      <c r="AD32" s="1040"/>
      <c r="AE32" s="1041"/>
      <c r="AF32" s="1033">
        <v>31</v>
      </c>
      <c r="AG32" s="1034"/>
      <c r="AH32" s="1034"/>
      <c r="AI32" s="1034"/>
      <c r="AJ32" s="1035"/>
      <c r="AK32" s="976">
        <v>266</v>
      </c>
      <c r="AL32" s="967"/>
      <c r="AM32" s="967"/>
      <c r="AN32" s="967"/>
      <c r="AO32" s="967"/>
      <c r="AP32" s="967">
        <v>3447</v>
      </c>
      <c r="AQ32" s="967"/>
      <c r="AR32" s="967"/>
      <c r="AS32" s="967"/>
      <c r="AT32" s="967"/>
      <c r="AU32" s="967">
        <v>3350</v>
      </c>
      <c r="AV32" s="967"/>
      <c r="AW32" s="967"/>
      <c r="AX32" s="967"/>
      <c r="AY32" s="967"/>
      <c r="AZ32" s="1038" t="s">
        <v>531</v>
      </c>
      <c r="BA32" s="1038"/>
      <c r="BB32" s="1038"/>
      <c r="BC32" s="1038"/>
      <c r="BD32" s="1038"/>
      <c r="BE32" s="1022" t="s">
        <v>385</v>
      </c>
      <c r="BF32" s="1022"/>
      <c r="BG32" s="1022"/>
      <c r="BH32" s="1022"/>
      <c r="BI32" s="1023"/>
      <c r="BJ32" s="203"/>
      <c r="BK32" s="203"/>
      <c r="BL32" s="203"/>
      <c r="BM32" s="203"/>
      <c r="BN32" s="203"/>
      <c r="BO32" s="216"/>
      <c r="BP32" s="216"/>
      <c r="BQ32" s="213">
        <v>14</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hidden="1"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hidden="1"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hidden="1"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hidden="1"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hidden="1"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hidden="1"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hidden="1"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hidden="1"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hidden="1"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hidden="1"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hidden="1"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hidden="1"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hidden="1"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hidden="1"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hidden="1"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hidden="1"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hidden="1"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hidden="1"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hidden="1"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hidden="1"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hidden="1"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hidden="1"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hidden="1"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hidden="1"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hidden="1"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hidden="1"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hidden="1"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hidden="1"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hidden="1"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6</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15</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1476</v>
      </c>
      <c r="AG63" s="955"/>
      <c r="AH63" s="955"/>
      <c r="AI63" s="955"/>
      <c r="AJ63" s="1020"/>
      <c r="AK63" s="1021"/>
      <c r="AL63" s="959"/>
      <c r="AM63" s="959"/>
      <c r="AN63" s="959"/>
      <c r="AO63" s="959"/>
      <c r="AP63" s="955">
        <v>3591</v>
      </c>
      <c r="AQ63" s="955"/>
      <c r="AR63" s="955"/>
      <c r="AS63" s="955"/>
      <c r="AT63" s="955"/>
      <c r="AU63" s="955">
        <v>3351</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16</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17</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18</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390</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19</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20</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3503</v>
      </c>
      <c r="R68" s="978"/>
      <c r="S68" s="978"/>
      <c r="T68" s="978"/>
      <c r="U68" s="978"/>
      <c r="V68" s="978">
        <v>3435</v>
      </c>
      <c r="W68" s="978"/>
      <c r="X68" s="978"/>
      <c r="Y68" s="978"/>
      <c r="Z68" s="978"/>
      <c r="AA68" s="978">
        <v>68</v>
      </c>
      <c r="AB68" s="978"/>
      <c r="AC68" s="978"/>
      <c r="AD68" s="978"/>
      <c r="AE68" s="978"/>
      <c r="AF68" s="978">
        <v>68</v>
      </c>
      <c r="AG68" s="978"/>
      <c r="AH68" s="978"/>
      <c r="AI68" s="978"/>
      <c r="AJ68" s="978"/>
      <c r="AK68" s="978">
        <v>430</v>
      </c>
      <c r="AL68" s="978"/>
      <c r="AM68" s="978"/>
      <c r="AN68" s="978"/>
      <c r="AO68" s="978"/>
      <c r="AP68" s="978">
        <v>971</v>
      </c>
      <c r="AQ68" s="978"/>
      <c r="AR68" s="978"/>
      <c r="AS68" s="978"/>
      <c r="AT68" s="978"/>
      <c r="AU68" s="978">
        <v>116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21</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164</v>
      </c>
      <c r="R69" s="967"/>
      <c r="S69" s="967"/>
      <c r="T69" s="967"/>
      <c r="U69" s="967"/>
      <c r="V69" s="967">
        <v>136</v>
      </c>
      <c r="W69" s="967"/>
      <c r="X69" s="967"/>
      <c r="Y69" s="967"/>
      <c r="Z69" s="967"/>
      <c r="AA69" s="967">
        <v>28</v>
      </c>
      <c r="AB69" s="967"/>
      <c r="AC69" s="967"/>
      <c r="AD69" s="967"/>
      <c r="AE69" s="967"/>
      <c r="AF69" s="967">
        <v>28</v>
      </c>
      <c r="AG69" s="967"/>
      <c r="AH69" s="967"/>
      <c r="AI69" s="967"/>
      <c r="AJ69" s="967"/>
      <c r="AK69" s="967">
        <v>16</v>
      </c>
      <c r="AL69" s="967"/>
      <c r="AM69" s="967"/>
      <c r="AN69" s="967"/>
      <c r="AO69" s="967"/>
      <c r="AP69" s="967">
        <v>13</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22</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27</v>
      </c>
      <c r="R70" s="967"/>
      <c r="S70" s="967"/>
      <c r="T70" s="967"/>
      <c r="U70" s="967"/>
      <c r="V70" s="967">
        <v>23</v>
      </c>
      <c r="W70" s="967"/>
      <c r="X70" s="967"/>
      <c r="Y70" s="967"/>
      <c r="Z70" s="967"/>
      <c r="AA70" s="967">
        <v>3</v>
      </c>
      <c r="AB70" s="967"/>
      <c r="AC70" s="967"/>
      <c r="AD70" s="967"/>
      <c r="AE70" s="967"/>
      <c r="AF70" s="967">
        <v>3</v>
      </c>
      <c r="AG70" s="967"/>
      <c r="AH70" s="967"/>
      <c r="AI70" s="967"/>
      <c r="AJ70" s="967"/>
      <c r="AK70" s="967" t="s">
        <v>531</v>
      </c>
      <c r="AL70" s="967"/>
      <c r="AM70" s="967"/>
      <c r="AN70" s="967"/>
      <c r="AO70" s="967"/>
      <c r="AP70" s="967" t="s">
        <v>531</v>
      </c>
      <c r="AQ70" s="967"/>
      <c r="AR70" s="967"/>
      <c r="AS70" s="967"/>
      <c r="AT70" s="967"/>
      <c r="AU70" s="967" t="s">
        <v>530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23</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v>82</v>
      </c>
      <c r="R71" s="967"/>
      <c r="S71" s="967"/>
      <c r="T71" s="967"/>
      <c r="U71" s="967"/>
      <c r="V71" s="967">
        <v>78</v>
      </c>
      <c r="W71" s="967"/>
      <c r="X71" s="967"/>
      <c r="Y71" s="967"/>
      <c r="Z71" s="967"/>
      <c r="AA71" s="967">
        <v>4</v>
      </c>
      <c r="AB71" s="967"/>
      <c r="AC71" s="967"/>
      <c r="AD71" s="967"/>
      <c r="AE71" s="967"/>
      <c r="AF71" s="967">
        <v>4</v>
      </c>
      <c r="AG71" s="967"/>
      <c r="AH71" s="967"/>
      <c r="AI71" s="967"/>
      <c r="AJ71" s="967"/>
      <c r="AK71" s="967" t="s">
        <v>531</v>
      </c>
      <c r="AL71" s="967"/>
      <c r="AM71" s="967"/>
      <c r="AN71" s="967"/>
      <c r="AO71" s="967"/>
      <c r="AP71" s="967" t="s">
        <v>532</v>
      </c>
      <c r="AQ71" s="967"/>
      <c r="AR71" s="967"/>
      <c r="AS71" s="967"/>
      <c r="AT71" s="967"/>
      <c r="AU71" s="967" t="s">
        <v>530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24</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3</v>
      </c>
      <c r="R72" s="967"/>
      <c r="S72" s="967"/>
      <c r="T72" s="967"/>
      <c r="U72" s="967"/>
      <c r="V72" s="967">
        <v>2</v>
      </c>
      <c r="W72" s="967"/>
      <c r="X72" s="967"/>
      <c r="Y72" s="967"/>
      <c r="Z72" s="967"/>
      <c r="AA72" s="967">
        <v>1</v>
      </c>
      <c r="AB72" s="967"/>
      <c r="AC72" s="967"/>
      <c r="AD72" s="967"/>
      <c r="AE72" s="967"/>
      <c r="AF72" s="967">
        <v>1</v>
      </c>
      <c r="AG72" s="967"/>
      <c r="AH72" s="967"/>
      <c r="AI72" s="967"/>
      <c r="AJ72" s="967"/>
      <c r="AK72" s="967" t="s">
        <v>531</v>
      </c>
      <c r="AL72" s="967"/>
      <c r="AM72" s="967"/>
      <c r="AN72" s="967"/>
      <c r="AO72" s="967"/>
      <c r="AP72" s="967" t="s">
        <v>531</v>
      </c>
      <c r="AQ72" s="967"/>
      <c r="AR72" s="967"/>
      <c r="AS72" s="967"/>
      <c r="AT72" s="967"/>
      <c r="AU72" s="967" t="s">
        <v>532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25</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3">
        <v>9457</v>
      </c>
      <c r="R73" s="967"/>
      <c r="S73" s="967"/>
      <c r="T73" s="967"/>
      <c r="U73" s="967"/>
      <c r="V73" s="967">
        <v>9338</v>
      </c>
      <c r="W73" s="967"/>
      <c r="X73" s="967"/>
      <c r="Y73" s="967"/>
      <c r="Z73" s="967"/>
      <c r="AA73" s="967">
        <v>119</v>
      </c>
      <c r="AB73" s="967"/>
      <c r="AC73" s="967"/>
      <c r="AD73" s="967"/>
      <c r="AE73" s="967"/>
      <c r="AF73" s="967">
        <v>119</v>
      </c>
      <c r="AG73" s="967"/>
      <c r="AH73" s="967"/>
      <c r="AI73" s="967"/>
      <c r="AJ73" s="967"/>
      <c r="AK73" s="967">
        <v>1880</v>
      </c>
      <c r="AL73" s="967"/>
      <c r="AM73" s="967"/>
      <c r="AN73" s="967"/>
      <c r="AO73" s="967"/>
      <c r="AP73" s="967" t="s">
        <v>531</v>
      </c>
      <c r="AQ73" s="967"/>
      <c r="AR73" s="967"/>
      <c r="AS73" s="967"/>
      <c r="AT73" s="967"/>
      <c r="AU73" s="967" t="s">
        <v>531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26</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539</v>
      </c>
      <c r="C74" s="971"/>
      <c r="D74" s="971"/>
      <c r="E74" s="971"/>
      <c r="F74" s="971"/>
      <c r="G74" s="971"/>
      <c r="H74" s="971"/>
      <c r="I74" s="971"/>
      <c r="J74" s="971"/>
      <c r="K74" s="971"/>
      <c r="L74" s="971"/>
      <c r="M74" s="971"/>
      <c r="N74" s="971"/>
      <c r="O74" s="971"/>
      <c r="P74" s="972"/>
      <c r="Q74" s="973">
        <v>9205</v>
      </c>
      <c r="R74" s="967"/>
      <c r="S74" s="967"/>
      <c r="T74" s="967"/>
      <c r="U74" s="967"/>
      <c r="V74" s="967">
        <v>9167</v>
      </c>
      <c r="W74" s="967"/>
      <c r="X74" s="967"/>
      <c r="Y74" s="967"/>
      <c r="Z74" s="967"/>
      <c r="AA74" s="967">
        <v>38</v>
      </c>
      <c r="AB74" s="967"/>
      <c r="AC74" s="967"/>
      <c r="AD74" s="967"/>
      <c r="AE74" s="967"/>
      <c r="AF74" s="967">
        <v>38</v>
      </c>
      <c r="AG74" s="967"/>
      <c r="AH74" s="967"/>
      <c r="AI74" s="967"/>
      <c r="AJ74" s="967"/>
      <c r="AK74" s="967">
        <v>4033</v>
      </c>
      <c r="AL74" s="967"/>
      <c r="AM74" s="967"/>
      <c r="AN74" s="967"/>
      <c r="AO74" s="967"/>
      <c r="AP74" s="967" t="s">
        <v>531</v>
      </c>
      <c r="AQ74" s="967"/>
      <c r="AR74" s="967"/>
      <c r="AS74" s="967"/>
      <c r="AT74" s="967"/>
      <c r="AU74" s="967" t="s">
        <v>531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27</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540</v>
      </c>
      <c r="C75" s="971"/>
      <c r="D75" s="971"/>
      <c r="E75" s="971"/>
      <c r="F75" s="971"/>
      <c r="G75" s="971"/>
      <c r="H75" s="971"/>
      <c r="I75" s="971"/>
      <c r="J75" s="971"/>
      <c r="K75" s="971"/>
      <c r="L75" s="971"/>
      <c r="M75" s="971"/>
      <c r="N75" s="971"/>
      <c r="O75" s="971"/>
      <c r="P75" s="972"/>
      <c r="Q75" s="974">
        <v>735240</v>
      </c>
      <c r="R75" s="975"/>
      <c r="S75" s="975"/>
      <c r="T75" s="975"/>
      <c r="U75" s="976"/>
      <c r="V75" s="977">
        <v>704492</v>
      </c>
      <c r="W75" s="975"/>
      <c r="X75" s="975"/>
      <c r="Y75" s="975"/>
      <c r="Z75" s="976"/>
      <c r="AA75" s="977">
        <v>30748</v>
      </c>
      <c r="AB75" s="975"/>
      <c r="AC75" s="975"/>
      <c r="AD75" s="975"/>
      <c r="AE75" s="976"/>
      <c r="AF75" s="977">
        <v>30748</v>
      </c>
      <c r="AG75" s="975"/>
      <c r="AH75" s="975"/>
      <c r="AI75" s="975"/>
      <c r="AJ75" s="976"/>
      <c r="AK75" s="977">
        <v>4022</v>
      </c>
      <c r="AL75" s="975"/>
      <c r="AM75" s="975"/>
      <c r="AN75" s="975"/>
      <c r="AO75" s="976"/>
      <c r="AP75" s="977" t="s">
        <v>532</v>
      </c>
      <c r="AQ75" s="975"/>
      <c r="AR75" s="975"/>
      <c r="AS75" s="975"/>
      <c r="AT75" s="976"/>
      <c r="AU75" s="977" t="s">
        <v>531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28</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hidden="1"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41</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hidden="1"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42</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hidden="1"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43</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hidden="1"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44</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hidden="1"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45</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hidden="1"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46</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hidden="1"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47</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hidden="1"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48</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hidden="1"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49</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hidden="1"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50</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hidden="1"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51</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hidden="1"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52</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31009</v>
      </c>
      <c r="AG88" s="955"/>
      <c r="AH88" s="955"/>
      <c r="AI88" s="955"/>
      <c r="AJ88" s="955"/>
      <c r="AK88" s="959"/>
      <c r="AL88" s="959"/>
      <c r="AM88" s="959"/>
      <c r="AN88" s="959"/>
      <c r="AO88" s="959"/>
      <c r="AP88" s="955">
        <v>984</v>
      </c>
      <c r="AQ88" s="955"/>
      <c r="AR88" s="955"/>
      <c r="AS88" s="955"/>
      <c r="AT88" s="955"/>
      <c r="AU88" s="955">
        <v>116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29</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750058</v>
      </c>
      <c r="AB110" s="873"/>
      <c r="AC110" s="873"/>
      <c r="AD110" s="873"/>
      <c r="AE110" s="874"/>
      <c r="AF110" s="875">
        <v>791267</v>
      </c>
      <c r="AG110" s="873"/>
      <c r="AH110" s="873"/>
      <c r="AI110" s="873"/>
      <c r="AJ110" s="874"/>
      <c r="AK110" s="875">
        <v>834147</v>
      </c>
      <c r="AL110" s="873"/>
      <c r="AM110" s="873"/>
      <c r="AN110" s="873"/>
      <c r="AO110" s="874"/>
      <c r="AP110" s="876">
        <v>13.8</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9055453</v>
      </c>
      <c r="BR110" s="800"/>
      <c r="BS110" s="800"/>
      <c r="BT110" s="800"/>
      <c r="BU110" s="800"/>
      <c r="BV110" s="800">
        <v>8685048</v>
      </c>
      <c r="BW110" s="800"/>
      <c r="BX110" s="800"/>
      <c r="BY110" s="800"/>
      <c r="BZ110" s="800"/>
      <c r="CA110" s="800">
        <v>8627470</v>
      </c>
      <c r="CB110" s="800"/>
      <c r="CC110" s="800"/>
      <c r="CD110" s="800"/>
      <c r="CE110" s="800"/>
      <c r="CF110" s="861">
        <v>142.69999999999999</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545</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2857316</v>
      </c>
      <c r="BR112" s="771"/>
      <c r="BS112" s="771"/>
      <c r="BT112" s="771"/>
      <c r="BU112" s="771"/>
      <c r="BV112" s="771">
        <v>2999064</v>
      </c>
      <c r="BW112" s="771"/>
      <c r="BX112" s="771"/>
      <c r="BY112" s="771"/>
      <c r="BZ112" s="771"/>
      <c r="CA112" s="771">
        <v>3350747</v>
      </c>
      <c r="CB112" s="771"/>
      <c r="CC112" s="771"/>
      <c r="CD112" s="771"/>
      <c r="CE112" s="771"/>
      <c r="CF112" s="848">
        <v>55.4</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545</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81396</v>
      </c>
      <c r="AB113" s="909"/>
      <c r="AC113" s="909"/>
      <c r="AD113" s="909"/>
      <c r="AE113" s="910"/>
      <c r="AF113" s="911">
        <v>103955</v>
      </c>
      <c r="AG113" s="909"/>
      <c r="AH113" s="909"/>
      <c r="AI113" s="909"/>
      <c r="AJ113" s="910"/>
      <c r="AK113" s="911">
        <v>122982</v>
      </c>
      <c r="AL113" s="909"/>
      <c r="AM113" s="909"/>
      <c r="AN113" s="909"/>
      <c r="AO113" s="910"/>
      <c r="AP113" s="912">
        <v>2</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447851</v>
      </c>
      <c r="BR113" s="771"/>
      <c r="BS113" s="771"/>
      <c r="BT113" s="771"/>
      <c r="BU113" s="771"/>
      <c r="BV113" s="771">
        <v>260771</v>
      </c>
      <c r="BW113" s="771"/>
      <c r="BX113" s="771"/>
      <c r="BY113" s="771"/>
      <c r="BZ113" s="771"/>
      <c r="CA113" s="771">
        <v>109705</v>
      </c>
      <c r="CB113" s="771"/>
      <c r="CC113" s="771"/>
      <c r="CD113" s="771"/>
      <c r="CE113" s="771"/>
      <c r="CF113" s="848">
        <v>1.8</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199222</v>
      </c>
      <c r="AB114" s="784"/>
      <c r="AC114" s="784"/>
      <c r="AD114" s="784"/>
      <c r="AE114" s="785"/>
      <c r="AF114" s="786">
        <v>165666</v>
      </c>
      <c r="AG114" s="784"/>
      <c r="AH114" s="784"/>
      <c r="AI114" s="784"/>
      <c r="AJ114" s="785"/>
      <c r="AK114" s="786">
        <v>120555</v>
      </c>
      <c r="AL114" s="784"/>
      <c r="AM114" s="784"/>
      <c r="AN114" s="784"/>
      <c r="AO114" s="785"/>
      <c r="AP114" s="754">
        <v>2</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1812436</v>
      </c>
      <c r="BR114" s="771"/>
      <c r="BS114" s="771"/>
      <c r="BT114" s="771"/>
      <c r="BU114" s="771"/>
      <c r="BV114" s="771">
        <v>1885371</v>
      </c>
      <c r="BW114" s="771"/>
      <c r="BX114" s="771"/>
      <c r="BY114" s="771"/>
      <c r="BZ114" s="771"/>
      <c r="CA114" s="771">
        <v>1837191</v>
      </c>
      <c r="CB114" s="771"/>
      <c r="CC114" s="771"/>
      <c r="CD114" s="771"/>
      <c r="CE114" s="771"/>
      <c r="CF114" s="848">
        <v>30.4</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545</v>
      </c>
      <c r="AB115" s="909"/>
      <c r="AC115" s="909"/>
      <c r="AD115" s="909"/>
      <c r="AE115" s="910"/>
      <c r="AF115" s="911">
        <v>544</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1031221</v>
      </c>
      <c r="AB117" s="895"/>
      <c r="AC117" s="895"/>
      <c r="AD117" s="895"/>
      <c r="AE117" s="896"/>
      <c r="AF117" s="898">
        <v>1061432</v>
      </c>
      <c r="AG117" s="895"/>
      <c r="AH117" s="895"/>
      <c r="AI117" s="895"/>
      <c r="AJ117" s="896"/>
      <c r="AK117" s="898">
        <v>1077684</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429</v>
      </c>
      <c r="BP118" s="838"/>
      <c r="BQ118" s="857">
        <v>14173601</v>
      </c>
      <c r="BR118" s="858"/>
      <c r="BS118" s="858"/>
      <c r="BT118" s="858"/>
      <c r="BU118" s="858"/>
      <c r="BV118" s="858">
        <v>13830254</v>
      </c>
      <c r="BW118" s="858"/>
      <c r="BX118" s="858"/>
      <c r="BY118" s="858"/>
      <c r="BZ118" s="858"/>
      <c r="CA118" s="858">
        <v>13925113</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4152557</v>
      </c>
      <c r="BR119" s="800"/>
      <c r="BS119" s="800"/>
      <c r="BT119" s="800"/>
      <c r="BU119" s="800"/>
      <c r="BV119" s="800">
        <v>3926192</v>
      </c>
      <c r="BW119" s="800"/>
      <c r="BX119" s="800"/>
      <c r="BY119" s="800"/>
      <c r="BZ119" s="800"/>
      <c r="CA119" s="800">
        <v>4107905</v>
      </c>
      <c r="CB119" s="800"/>
      <c r="CC119" s="800"/>
      <c r="CD119" s="800"/>
      <c r="CE119" s="800"/>
      <c r="CF119" s="861">
        <v>67.900000000000006</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435</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2856648</v>
      </c>
      <c r="DH120" s="800"/>
      <c r="DI120" s="800"/>
      <c r="DJ120" s="800"/>
      <c r="DK120" s="800"/>
      <c r="DL120" s="800">
        <v>2998696</v>
      </c>
      <c r="DM120" s="800"/>
      <c r="DN120" s="800"/>
      <c r="DO120" s="800"/>
      <c r="DP120" s="800"/>
      <c r="DQ120" s="800">
        <v>3350459</v>
      </c>
      <c r="DR120" s="800"/>
      <c r="DS120" s="800"/>
      <c r="DT120" s="800"/>
      <c r="DU120" s="800"/>
      <c r="DV120" s="801">
        <v>55.4</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545</v>
      </c>
      <c r="AB121" s="784"/>
      <c r="AC121" s="784"/>
      <c r="AD121" s="784"/>
      <c r="AE121" s="785"/>
      <c r="AF121" s="786">
        <v>544</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7919367</v>
      </c>
      <c r="BR121" s="858"/>
      <c r="BS121" s="858"/>
      <c r="BT121" s="858"/>
      <c r="BU121" s="858"/>
      <c r="BV121" s="858">
        <v>8231420</v>
      </c>
      <c r="BW121" s="858"/>
      <c r="BX121" s="858"/>
      <c r="BY121" s="858"/>
      <c r="BZ121" s="858"/>
      <c r="CA121" s="858">
        <v>8362001</v>
      </c>
      <c r="CB121" s="858"/>
      <c r="CC121" s="858"/>
      <c r="CD121" s="858"/>
      <c r="CE121" s="858"/>
      <c r="CF121" s="859">
        <v>138.30000000000001</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668</v>
      </c>
      <c r="DH121" s="771"/>
      <c r="DI121" s="771"/>
      <c r="DJ121" s="771"/>
      <c r="DK121" s="771"/>
      <c r="DL121" s="771">
        <v>368</v>
      </c>
      <c r="DM121" s="771"/>
      <c r="DN121" s="771"/>
      <c r="DO121" s="771"/>
      <c r="DP121" s="771"/>
      <c r="DQ121" s="771">
        <v>288</v>
      </c>
      <c r="DR121" s="771"/>
      <c r="DS121" s="771"/>
      <c r="DT121" s="771"/>
      <c r="DU121" s="771"/>
      <c r="DV121" s="823">
        <v>0</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438</v>
      </c>
      <c r="BP122" s="838"/>
      <c r="BQ122" s="839">
        <v>12071924</v>
      </c>
      <c r="BR122" s="840"/>
      <c r="BS122" s="840"/>
      <c r="BT122" s="840"/>
      <c r="BU122" s="840"/>
      <c r="BV122" s="840">
        <v>12157612</v>
      </c>
      <c r="BW122" s="840"/>
      <c r="BX122" s="840"/>
      <c r="BY122" s="840"/>
      <c r="BZ122" s="840"/>
      <c r="CA122" s="840">
        <v>12469906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34.799999999999997</v>
      </c>
      <c r="BR123" s="832"/>
      <c r="BS123" s="832"/>
      <c r="BT123" s="832"/>
      <c r="BU123" s="832"/>
      <c r="BV123" s="832">
        <v>27.1</v>
      </c>
      <c r="BW123" s="832"/>
      <c r="BX123" s="832"/>
      <c r="BY123" s="832"/>
      <c r="BZ123" s="832"/>
      <c r="CA123" s="832">
        <v>24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14.13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111</v>
      </c>
      <c r="BG128" s="791"/>
      <c r="BH128" s="791"/>
      <c r="BI128" s="791"/>
      <c r="BJ128" s="791"/>
      <c r="BK128" s="791"/>
      <c r="BL128" s="792"/>
      <c r="BM128" s="790">
        <v>19.13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6682995</v>
      </c>
      <c r="AB129" s="784"/>
      <c r="AC129" s="784"/>
      <c r="AD129" s="784"/>
      <c r="AE129" s="785"/>
      <c r="AF129" s="786">
        <v>6842441</v>
      </c>
      <c r="AG129" s="784"/>
      <c r="AH129" s="784"/>
      <c r="AI129" s="784"/>
      <c r="AJ129" s="785"/>
      <c r="AK129" s="786">
        <v>6778896</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651325</v>
      </c>
      <c r="AB130" s="784"/>
      <c r="AC130" s="784"/>
      <c r="AD130" s="784"/>
      <c r="AE130" s="785"/>
      <c r="AF130" s="786">
        <v>681676</v>
      </c>
      <c r="AG130" s="784"/>
      <c r="AH130" s="784"/>
      <c r="AI130" s="784"/>
      <c r="AJ130" s="785"/>
      <c r="AK130" s="786">
        <v>731777</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24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6031670</v>
      </c>
      <c r="AB131" s="717"/>
      <c r="AC131" s="717"/>
      <c r="AD131" s="717"/>
      <c r="AE131" s="718"/>
      <c r="AF131" s="719">
        <v>6160765</v>
      </c>
      <c r="AG131" s="717"/>
      <c r="AH131" s="717"/>
      <c r="AI131" s="717"/>
      <c r="AJ131" s="718"/>
      <c r="AK131" s="719">
        <v>6047119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6.2983551819999999</v>
      </c>
      <c r="AB132" s="740"/>
      <c r="AC132" s="740"/>
      <c r="AD132" s="740"/>
      <c r="AE132" s="741"/>
      <c r="AF132" s="742">
        <v>6.1641046199999998</v>
      </c>
      <c r="AG132" s="740"/>
      <c r="AH132" s="740"/>
      <c r="AI132" s="740"/>
      <c r="AJ132" s="741"/>
      <c r="AK132" s="742">
        <v>5.7201950220000004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6.2</v>
      </c>
      <c r="AB133" s="749"/>
      <c r="AC133" s="749"/>
      <c r="AD133" s="749"/>
      <c r="AE133" s="750"/>
      <c r="AF133" s="748">
        <v>6.3</v>
      </c>
      <c r="AG133" s="749"/>
      <c r="AH133" s="749"/>
      <c r="AI133" s="749"/>
      <c r="AJ133" s="750"/>
      <c r="AK133" s="748">
        <v>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rintOptions horizontalCentered="1"/>
  <pageMargins left="0.59055118110236227" right="0" top="0.59055118110236227" bottom="0.59055118110236227" header="0.39370078740157483" footer="0.39370078740157483"/>
  <pageSetup paperSize="8" scale="49"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75" zoomScaleNormal="100" zoomScaleSheetLayoutView="7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1937911</v>
      </c>
      <c r="L9" s="264">
        <v>51386</v>
      </c>
      <c r="M9" s="265">
        <v>59313</v>
      </c>
      <c r="N9" s="266">
        <v>-13.4</v>
      </c>
    </row>
    <row r="10" spans="1:16">
      <c r="A10" s="248"/>
      <c r="B10" s="244"/>
      <c r="C10" s="244"/>
      <c r="D10" s="244"/>
      <c r="E10" s="244"/>
      <c r="F10" s="244"/>
      <c r="G10" s="1133" t="s">
        <v>471</v>
      </c>
      <c r="H10" s="1134"/>
      <c r="I10" s="1134"/>
      <c r="J10" s="1135"/>
      <c r="K10" s="267">
        <v>165323</v>
      </c>
      <c r="L10" s="268">
        <v>4384</v>
      </c>
      <c r="M10" s="269">
        <v>5376</v>
      </c>
      <c r="N10" s="270">
        <v>-18.5</v>
      </c>
    </row>
    <row r="11" spans="1:16" ht="13.5" customHeight="1">
      <c r="A11" s="248"/>
      <c r="B11" s="244"/>
      <c r="C11" s="244"/>
      <c r="D11" s="244"/>
      <c r="E11" s="244"/>
      <c r="F11" s="244"/>
      <c r="G11" s="1133" t="s">
        <v>472</v>
      </c>
      <c r="H11" s="1134"/>
      <c r="I11" s="1134"/>
      <c r="J11" s="1135"/>
      <c r="K11" s="267">
        <v>39417</v>
      </c>
      <c r="L11" s="268">
        <v>1045</v>
      </c>
      <c r="M11" s="269">
        <v>7786</v>
      </c>
      <c r="N11" s="270">
        <v>-86.6</v>
      </c>
    </row>
    <row r="12" spans="1:16" ht="13.5" customHeight="1">
      <c r="A12" s="248"/>
      <c r="B12" s="244"/>
      <c r="C12" s="244"/>
      <c r="D12" s="244"/>
      <c r="E12" s="244"/>
      <c r="F12" s="244"/>
      <c r="G12" s="1133" t="s">
        <v>473</v>
      </c>
      <c r="H12" s="1134"/>
      <c r="I12" s="1134"/>
      <c r="J12" s="1135"/>
      <c r="K12" s="267" t="s">
        <v>474</v>
      </c>
      <c r="L12" s="268" t="s">
        <v>474</v>
      </c>
      <c r="M12" s="269">
        <v>131</v>
      </c>
      <c r="N12" s="270" t="s">
        <v>474</v>
      </c>
    </row>
    <row r="13" spans="1:16" ht="13.5" customHeight="1">
      <c r="A13" s="248"/>
      <c r="B13" s="244"/>
      <c r="C13" s="244"/>
      <c r="D13" s="244"/>
      <c r="E13" s="244"/>
      <c r="F13" s="244"/>
      <c r="G13" s="1133" t="s">
        <v>475</v>
      </c>
      <c r="H13" s="1134"/>
      <c r="I13" s="1134"/>
      <c r="J13" s="1135"/>
      <c r="K13" s="267" t="s">
        <v>474</v>
      </c>
      <c r="L13" s="268" t="s">
        <v>474</v>
      </c>
      <c r="M13" s="269">
        <v>5</v>
      </c>
      <c r="N13" s="270" t="s">
        <v>474</v>
      </c>
    </row>
    <row r="14" spans="1:16" ht="13.5" customHeight="1">
      <c r="A14" s="248"/>
      <c r="B14" s="244"/>
      <c r="C14" s="244"/>
      <c r="D14" s="244"/>
      <c r="E14" s="244"/>
      <c r="F14" s="244"/>
      <c r="G14" s="1133" t="s">
        <v>476</v>
      </c>
      <c r="H14" s="1134"/>
      <c r="I14" s="1134"/>
      <c r="J14" s="1135"/>
      <c r="K14" s="267">
        <v>62437</v>
      </c>
      <c r="L14" s="268">
        <v>1656</v>
      </c>
      <c r="M14" s="269">
        <v>2777</v>
      </c>
      <c r="N14" s="270">
        <v>-40.4</v>
      </c>
    </row>
    <row r="15" spans="1:16" ht="13.5" customHeight="1">
      <c r="A15" s="248"/>
      <c r="B15" s="244"/>
      <c r="C15" s="244"/>
      <c r="D15" s="244"/>
      <c r="E15" s="244"/>
      <c r="F15" s="244"/>
      <c r="G15" s="1133" t="s">
        <v>477</v>
      </c>
      <c r="H15" s="1134"/>
      <c r="I15" s="1134"/>
      <c r="J15" s="1135"/>
      <c r="K15" s="267">
        <v>23225</v>
      </c>
      <c r="L15" s="268">
        <v>616</v>
      </c>
      <c r="M15" s="269">
        <v>1317</v>
      </c>
      <c r="N15" s="270">
        <v>-53.2</v>
      </c>
    </row>
    <row r="16" spans="1:16">
      <c r="A16" s="248"/>
      <c r="B16" s="244"/>
      <c r="C16" s="244"/>
      <c r="D16" s="244"/>
      <c r="E16" s="244"/>
      <c r="F16" s="244"/>
      <c r="G16" s="1136" t="s">
        <v>478</v>
      </c>
      <c r="H16" s="1137"/>
      <c r="I16" s="1137"/>
      <c r="J16" s="1138"/>
      <c r="K16" s="268">
        <v>-149885</v>
      </c>
      <c r="L16" s="268">
        <v>-3974</v>
      </c>
      <c r="M16" s="269">
        <v>-6006</v>
      </c>
      <c r="N16" s="270">
        <v>-33.799999999999997</v>
      </c>
    </row>
    <row r="17" spans="1:16">
      <c r="A17" s="248"/>
      <c r="B17" s="244"/>
      <c r="C17" s="244"/>
      <c r="D17" s="244"/>
      <c r="E17" s="244"/>
      <c r="F17" s="244"/>
      <c r="G17" s="1136" t="s">
        <v>169</v>
      </c>
      <c r="H17" s="1137"/>
      <c r="I17" s="1137"/>
      <c r="J17" s="1138"/>
      <c r="K17" s="268">
        <v>2078428</v>
      </c>
      <c r="L17" s="268">
        <v>55112</v>
      </c>
      <c r="M17" s="269">
        <v>70700</v>
      </c>
      <c r="N17" s="270">
        <v>-22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7.32</v>
      </c>
      <c r="L21" s="281">
        <v>6.73</v>
      </c>
      <c r="M21" s="282">
        <v>0.59</v>
      </c>
      <c r="N21" s="249"/>
      <c r="O21" s="283"/>
      <c r="P21" s="279"/>
    </row>
    <row r="22" spans="1:16" s="284" customFormat="1">
      <c r="A22" s="279"/>
      <c r="B22" s="249"/>
      <c r="C22" s="249"/>
      <c r="D22" s="249"/>
      <c r="E22" s="249"/>
      <c r="F22" s="249"/>
      <c r="G22" s="1130" t="s">
        <v>484</v>
      </c>
      <c r="H22" s="1131"/>
      <c r="I22" s="1131"/>
      <c r="J22" s="1132"/>
      <c r="K22" s="285">
        <v>90.5</v>
      </c>
      <c r="L22" s="286">
        <v>96.8</v>
      </c>
      <c r="M22" s="287">
        <v>-6.3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487</v>
      </c>
      <c r="H32" s="1122"/>
      <c r="I32" s="1122"/>
      <c r="J32" s="1123"/>
      <c r="K32" s="294">
        <v>834147</v>
      </c>
      <c r="L32" s="294">
        <v>22118</v>
      </c>
      <c r="M32" s="295">
        <v>33640</v>
      </c>
      <c r="N32" s="296">
        <v>-34.299999999999997</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v>3</v>
      </c>
      <c r="N34" s="296" t="s">
        <v>474</v>
      </c>
    </row>
    <row r="35" spans="1:16" ht="27" customHeight="1">
      <c r="A35" s="248"/>
      <c r="B35" s="244"/>
      <c r="C35" s="244"/>
      <c r="D35" s="244"/>
      <c r="E35" s="244"/>
      <c r="F35" s="244"/>
      <c r="G35" s="1121" t="s">
        <v>490</v>
      </c>
      <c r="H35" s="1122"/>
      <c r="I35" s="1122"/>
      <c r="J35" s="1123"/>
      <c r="K35" s="294">
        <v>122982</v>
      </c>
      <c r="L35" s="294">
        <v>3261</v>
      </c>
      <c r="M35" s="295">
        <v>10374</v>
      </c>
      <c r="N35" s="296">
        <v>-68.599999999999994</v>
      </c>
    </row>
    <row r="36" spans="1:16" ht="27" customHeight="1">
      <c r="A36" s="248"/>
      <c r="B36" s="244"/>
      <c r="C36" s="244"/>
      <c r="D36" s="244"/>
      <c r="E36" s="244"/>
      <c r="F36" s="244"/>
      <c r="G36" s="1121" t="s">
        <v>491</v>
      </c>
      <c r="H36" s="1122"/>
      <c r="I36" s="1122"/>
      <c r="J36" s="1123"/>
      <c r="K36" s="294">
        <v>120555</v>
      </c>
      <c r="L36" s="294">
        <v>3197</v>
      </c>
      <c r="M36" s="295">
        <v>2665</v>
      </c>
      <c r="N36" s="296">
        <v>20</v>
      </c>
    </row>
    <row r="37" spans="1:16" ht="13.5" customHeight="1">
      <c r="A37" s="248"/>
      <c r="B37" s="244"/>
      <c r="C37" s="244"/>
      <c r="D37" s="244"/>
      <c r="E37" s="244"/>
      <c r="F37" s="244"/>
      <c r="G37" s="1121" t="s">
        <v>492</v>
      </c>
      <c r="H37" s="1122"/>
      <c r="I37" s="1122"/>
      <c r="J37" s="1123"/>
      <c r="K37" s="294" t="s">
        <v>474</v>
      </c>
      <c r="L37" s="294" t="s">
        <v>474</v>
      </c>
      <c r="M37" s="295">
        <v>1343</v>
      </c>
      <c r="N37" s="296" t="s">
        <v>474</v>
      </c>
    </row>
    <row r="38" spans="1:16" ht="27" customHeight="1">
      <c r="A38" s="248"/>
      <c r="B38" s="244"/>
      <c r="C38" s="244"/>
      <c r="D38" s="244"/>
      <c r="E38" s="244"/>
      <c r="F38" s="244"/>
      <c r="G38" s="1124" t="s">
        <v>493</v>
      </c>
      <c r="H38" s="1125"/>
      <c r="I38" s="1125"/>
      <c r="J38" s="1126"/>
      <c r="K38" s="297" t="s">
        <v>474</v>
      </c>
      <c r="L38" s="297" t="s">
        <v>474</v>
      </c>
      <c r="M38" s="298">
        <v>2</v>
      </c>
      <c r="N38" s="299" t="s">
        <v>474</v>
      </c>
      <c r="O38" s="293"/>
    </row>
    <row r="39" spans="1:16">
      <c r="A39" s="248"/>
      <c r="B39" s="244"/>
      <c r="C39" s="244"/>
      <c r="D39" s="244"/>
      <c r="E39" s="244"/>
      <c r="F39" s="244"/>
      <c r="G39" s="1124" t="s">
        <v>494</v>
      </c>
      <c r="H39" s="1125"/>
      <c r="I39" s="1125"/>
      <c r="J39" s="1126"/>
      <c r="K39" s="300" t="s">
        <v>474</v>
      </c>
      <c r="L39" s="300" t="s">
        <v>474</v>
      </c>
      <c r="M39" s="301">
        <v>-3110</v>
      </c>
      <c r="N39" s="302" t="s">
        <v>474</v>
      </c>
      <c r="O39" s="293"/>
    </row>
    <row r="40" spans="1:16" ht="27" customHeight="1">
      <c r="A40" s="248"/>
      <c r="B40" s="244"/>
      <c r="C40" s="244"/>
      <c r="D40" s="244"/>
      <c r="E40" s="244"/>
      <c r="F40" s="244"/>
      <c r="G40" s="1121" t="s">
        <v>495</v>
      </c>
      <c r="H40" s="1122"/>
      <c r="I40" s="1122"/>
      <c r="J40" s="1123"/>
      <c r="K40" s="300">
        <v>-731777</v>
      </c>
      <c r="L40" s="300">
        <v>-19404</v>
      </c>
      <c r="M40" s="301">
        <v>-31707</v>
      </c>
      <c r="N40" s="302">
        <v>-38.799999999999997</v>
      </c>
      <c r="O40" s="293"/>
    </row>
    <row r="41" spans="1:16">
      <c r="A41" s="248"/>
      <c r="B41" s="244"/>
      <c r="C41" s="244"/>
      <c r="D41" s="244"/>
      <c r="E41" s="244"/>
      <c r="F41" s="244"/>
      <c r="G41" s="1127" t="s">
        <v>280</v>
      </c>
      <c r="H41" s="1128"/>
      <c r="I41" s="1128"/>
      <c r="J41" s="1129"/>
      <c r="K41" s="294">
        <v>345907</v>
      </c>
      <c r="L41" s="300">
        <v>9172</v>
      </c>
      <c r="M41" s="301">
        <v>13210</v>
      </c>
      <c r="N41" s="302">
        <v>-30.6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465</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1387640</v>
      </c>
      <c r="J51" s="320">
        <v>38027</v>
      </c>
      <c r="K51" s="321">
        <v>-15.8</v>
      </c>
      <c r="L51" s="322">
        <v>49426</v>
      </c>
      <c r="M51" s="323">
        <v>4.5999999999999996</v>
      </c>
      <c r="N51" s="324">
        <v>-20.399999999999999</v>
      </c>
    </row>
    <row r="52" spans="1:14">
      <c r="A52" s="248"/>
      <c r="B52" s="244"/>
      <c r="C52" s="244"/>
      <c r="D52" s="244"/>
      <c r="E52" s="244"/>
      <c r="F52" s="244"/>
      <c r="G52" s="325"/>
      <c r="H52" s="326" t="s">
        <v>506</v>
      </c>
      <c r="I52" s="327">
        <v>1111817</v>
      </c>
      <c r="J52" s="328">
        <v>30468</v>
      </c>
      <c r="K52" s="329">
        <v>-1.3</v>
      </c>
      <c r="L52" s="330">
        <v>26568</v>
      </c>
      <c r="M52" s="331">
        <v>-4.5999999999999996</v>
      </c>
      <c r="N52" s="332">
        <v>3.3</v>
      </c>
    </row>
    <row r="53" spans="1:14">
      <c r="A53" s="248"/>
      <c r="B53" s="244"/>
      <c r="C53" s="244"/>
      <c r="D53" s="244"/>
      <c r="E53" s="244"/>
      <c r="F53" s="244"/>
      <c r="G53" s="310" t="s">
        <v>507</v>
      </c>
      <c r="H53" s="311"/>
      <c r="I53" s="319">
        <v>1275895</v>
      </c>
      <c r="J53" s="320">
        <v>34935</v>
      </c>
      <c r="K53" s="321">
        <v>-8.1</v>
      </c>
      <c r="L53" s="322">
        <v>42839</v>
      </c>
      <c r="M53" s="323">
        <v>-13.3</v>
      </c>
      <c r="N53" s="324">
        <v>5.2</v>
      </c>
    </row>
    <row r="54" spans="1:14">
      <c r="A54" s="248"/>
      <c r="B54" s="244"/>
      <c r="C54" s="244"/>
      <c r="D54" s="244"/>
      <c r="E54" s="244"/>
      <c r="F54" s="244"/>
      <c r="G54" s="325"/>
      <c r="H54" s="326" t="s">
        <v>506</v>
      </c>
      <c r="I54" s="327">
        <v>1099236</v>
      </c>
      <c r="J54" s="328">
        <v>30098</v>
      </c>
      <c r="K54" s="329">
        <v>-1.2</v>
      </c>
      <c r="L54" s="330">
        <v>22027</v>
      </c>
      <c r="M54" s="331">
        <v>-17.100000000000001</v>
      </c>
      <c r="N54" s="332">
        <v>15.9</v>
      </c>
    </row>
    <row r="55" spans="1:14">
      <c r="A55" s="248"/>
      <c r="B55" s="244"/>
      <c r="C55" s="244"/>
      <c r="D55" s="244"/>
      <c r="E55" s="244"/>
      <c r="F55" s="244"/>
      <c r="G55" s="310" t="s">
        <v>508</v>
      </c>
      <c r="H55" s="311"/>
      <c r="I55" s="319">
        <v>563003</v>
      </c>
      <c r="J55" s="320">
        <v>15003</v>
      </c>
      <c r="K55" s="321">
        <v>-57.1</v>
      </c>
      <c r="L55" s="322">
        <v>46819</v>
      </c>
      <c r="M55" s="323">
        <v>9.3000000000000007</v>
      </c>
      <c r="N55" s="324">
        <v>-66.400000000000006</v>
      </c>
    </row>
    <row r="56" spans="1:14">
      <c r="A56" s="248"/>
      <c r="B56" s="244"/>
      <c r="C56" s="244"/>
      <c r="D56" s="244"/>
      <c r="E56" s="244"/>
      <c r="F56" s="244"/>
      <c r="G56" s="325"/>
      <c r="H56" s="326" t="s">
        <v>506</v>
      </c>
      <c r="I56" s="327">
        <v>487623</v>
      </c>
      <c r="J56" s="328">
        <v>12995</v>
      </c>
      <c r="K56" s="329">
        <v>-56.8</v>
      </c>
      <c r="L56" s="330">
        <v>24121</v>
      </c>
      <c r="M56" s="331">
        <v>9.5</v>
      </c>
      <c r="N56" s="332">
        <v>-66.3</v>
      </c>
    </row>
    <row r="57" spans="1:14">
      <c r="A57" s="248"/>
      <c r="B57" s="244"/>
      <c r="C57" s="244"/>
      <c r="D57" s="244"/>
      <c r="E57" s="244"/>
      <c r="F57" s="244"/>
      <c r="G57" s="310" t="s">
        <v>509</v>
      </c>
      <c r="H57" s="311"/>
      <c r="I57" s="319">
        <v>902902</v>
      </c>
      <c r="J57" s="320">
        <v>24016</v>
      </c>
      <c r="K57" s="321">
        <v>60.1</v>
      </c>
      <c r="L57" s="322">
        <v>53270</v>
      </c>
      <c r="M57" s="323">
        <v>13.8</v>
      </c>
      <c r="N57" s="324">
        <v>46.3</v>
      </c>
    </row>
    <row r="58" spans="1:14">
      <c r="A58" s="248"/>
      <c r="B58" s="244"/>
      <c r="C58" s="244"/>
      <c r="D58" s="244"/>
      <c r="E58" s="244"/>
      <c r="F58" s="244"/>
      <c r="G58" s="325"/>
      <c r="H58" s="326" t="s">
        <v>506</v>
      </c>
      <c r="I58" s="327">
        <v>822627</v>
      </c>
      <c r="J58" s="328">
        <v>21881</v>
      </c>
      <c r="K58" s="329">
        <v>68.400000000000006</v>
      </c>
      <c r="L58" s="330">
        <v>24316</v>
      </c>
      <c r="M58" s="331">
        <v>0.8</v>
      </c>
      <c r="N58" s="332">
        <v>67.599999999999994</v>
      </c>
    </row>
    <row r="59" spans="1:14">
      <c r="A59" s="248"/>
      <c r="B59" s="244"/>
      <c r="C59" s="244"/>
      <c r="D59" s="244"/>
      <c r="E59" s="244"/>
      <c r="F59" s="244"/>
      <c r="G59" s="310" t="s">
        <v>510</v>
      </c>
      <c r="H59" s="311"/>
      <c r="I59" s="319">
        <v>859399</v>
      </c>
      <c r="J59" s="320">
        <v>22788</v>
      </c>
      <c r="K59" s="321">
        <v>-5.0999999999999996</v>
      </c>
      <c r="L59" s="322">
        <v>53292</v>
      </c>
      <c r="M59" s="323">
        <v>0</v>
      </c>
      <c r="N59" s="324">
        <v>-5.0999999999999996</v>
      </c>
    </row>
    <row r="60" spans="1:14">
      <c r="A60" s="248"/>
      <c r="B60" s="244"/>
      <c r="C60" s="244"/>
      <c r="D60" s="244"/>
      <c r="E60" s="244"/>
      <c r="F60" s="244"/>
      <c r="G60" s="325"/>
      <c r="H60" s="326" t="s">
        <v>506</v>
      </c>
      <c r="I60" s="333">
        <v>763155</v>
      </c>
      <c r="J60" s="328">
        <v>20236</v>
      </c>
      <c r="K60" s="329">
        <v>-7.5</v>
      </c>
      <c r="L60" s="330">
        <v>28900</v>
      </c>
      <c r="M60" s="331">
        <v>18.899999999999999</v>
      </c>
      <c r="N60" s="332">
        <v>-26.4</v>
      </c>
    </row>
    <row r="61" spans="1:14">
      <c r="A61" s="248"/>
      <c r="B61" s="244"/>
      <c r="C61" s="244"/>
      <c r="D61" s="244"/>
      <c r="E61" s="244"/>
      <c r="F61" s="244"/>
      <c r="G61" s="310" t="s">
        <v>511</v>
      </c>
      <c r="H61" s="334"/>
      <c r="I61" s="335">
        <v>997768</v>
      </c>
      <c r="J61" s="336">
        <v>26954</v>
      </c>
      <c r="K61" s="337">
        <v>-5.2</v>
      </c>
      <c r="L61" s="338">
        <v>49129</v>
      </c>
      <c r="M61" s="339">
        <v>2.9</v>
      </c>
      <c r="N61" s="324">
        <v>-8.1</v>
      </c>
    </row>
    <row r="62" spans="1:14">
      <c r="A62" s="248"/>
      <c r="B62" s="244"/>
      <c r="C62" s="244"/>
      <c r="D62" s="244"/>
      <c r="E62" s="244"/>
      <c r="F62" s="244"/>
      <c r="G62" s="325"/>
      <c r="H62" s="326" t="s">
        <v>506</v>
      </c>
      <c r="I62" s="327">
        <v>856892</v>
      </c>
      <c r="J62" s="328">
        <v>23136</v>
      </c>
      <c r="K62" s="329">
        <v>0.3</v>
      </c>
      <c r="L62" s="330">
        <v>25186</v>
      </c>
      <c r="M62" s="331">
        <v>1.5</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75" zoomScaleNormal="100" zoomScaleSheetLayoutView="75"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14.59</v>
      </c>
      <c r="G47" s="12">
        <v>15.78</v>
      </c>
      <c r="H47" s="12">
        <v>20.36</v>
      </c>
      <c r="I47" s="12">
        <v>18.649999999999999</v>
      </c>
      <c r="J47" s="13">
        <v>18.64</v>
      </c>
    </row>
    <row r="48" spans="2:10" ht="57.75" customHeight="1">
      <c r="B48" s="14"/>
      <c r="C48" s="1141" t="s">
        <v>4</v>
      </c>
      <c r="D48" s="1141"/>
      <c r="E48" s="1142"/>
      <c r="F48" s="15">
        <v>8.0500000000000007</v>
      </c>
      <c r="G48" s="16">
        <v>6.22</v>
      </c>
      <c r="H48" s="16">
        <v>6.54</v>
      </c>
      <c r="I48" s="16">
        <v>6.01</v>
      </c>
      <c r="J48" s="17">
        <v>6.42</v>
      </c>
    </row>
    <row r="49" spans="2:10" ht="57.75" customHeight="1" thickBot="1">
      <c r="B49" s="18"/>
      <c r="C49" s="1143" t="s">
        <v>5</v>
      </c>
      <c r="D49" s="1143"/>
      <c r="E49" s="1144"/>
      <c r="F49" s="19">
        <v>3.76</v>
      </c>
      <c r="G49" s="20" t="s">
        <v>518</v>
      </c>
      <c r="H49" s="20">
        <v>4.97</v>
      </c>
      <c r="I49" s="20" t="s">
        <v>519</v>
      </c>
      <c r="J49" s="21">
        <v>0.17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75" zoomScaleNormal="100" zoomScaleSheetLayoutView="75"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520</v>
      </c>
      <c r="D34" s="1151"/>
      <c r="E34" s="1152"/>
      <c r="F34" s="32">
        <v>8.93</v>
      </c>
      <c r="G34" s="33">
        <v>9.99</v>
      </c>
      <c r="H34" s="33">
        <v>11.42</v>
      </c>
      <c r="I34" s="33">
        <v>12.89</v>
      </c>
      <c r="J34" s="34">
        <v>14.31</v>
      </c>
      <c r="K34" s="22"/>
      <c r="L34" s="22"/>
      <c r="M34" s="22"/>
      <c r="N34" s="22"/>
      <c r="O34" s="22"/>
      <c r="P34" s="22"/>
    </row>
    <row r="35" spans="1:16" ht="39" customHeight="1">
      <c r="A35" s="22"/>
      <c r="B35" s="35"/>
      <c r="C35" s="1145" t="s">
        <v>521</v>
      </c>
      <c r="D35" s="1146"/>
      <c r="E35" s="1147"/>
      <c r="F35" s="36">
        <v>8.0399999999999991</v>
      </c>
      <c r="G35" s="37">
        <v>6.21</v>
      </c>
      <c r="H35" s="37">
        <v>6.52</v>
      </c>
      <c r="I35" s="37">
        <v>6</v>
      </c>
      <c r="J35" s="38">
        <v>6.41</v>
      </c>
      <c r="K35" s="22"/>
      <c r="L35" s="22"/>
      <c r="M35" s="22"/>
      <c r="N35" s="22"/>
      <c r="O35" s="22"/>
      <c r="P35" s="22"/>
    </row>
    <row r="36" spans="1:16" ht="39" customHeight="1">
      <c r="A36" s="22"/>
      <c r="B36" s="35"/>
      <c r="C36" s="1145" t="s">
        <v>522</v>
      </c>
      <c r="D36" s="1146"/>
      <c r="E36" s="1147"/>
      <c r="F36" s="36">
        <v>2.83</v>
      </c>
      <c r="G36" s="37">
        <v>2.35</v>
      </c>
      <c r="H36" s="37">
        <v>2.96</v>
      </c>
      <c r="I36" s="37">
        <v>5.71</v>
      </c>
      <c r="J36" s="38">
        <v>6.16</v>
      </c>
      <c r="K36" s="22"/>
      <c r="L36" s="22"/>
      <c r="M36" s="22"/>
      <c r="N36" s="22"/>
      <c r="O36" s="22"/>
      <c r="P36" s="22"/>
    </row>
    <row r="37" spans="1:16" ht="39" customHeight="1">
      <c r="A37" s="22"/>
      <c r="B37" s="35"/>
      <c r="C37" s="1145" t="s">
        <v>523</v>
      </c>
      <c r="D37" s="1146"/>
      <c r="E37" s="1147"/>
      <c r="F37" s="36">
        <v>0.38</v>
      </c>
      <c r="G37" s="37">
        <v>0.34</v>
      </c>
      <c r="H37" s="37">
        <v>1.04</v>
      </c>
      <c r="I37" s="37">
        <v>1.04</v>
      </c>
      <c r="J37" s="38">
        <v>0.78</v>
      </c>
      <c r="K37" s="22"/>
      <c r="L37" s="22"/>
      <c r="M37" s="22"/>
      <c r="N37" s="22"/>
      <c r="O37" s="22"/>
      <c r="P37" s="22"/>
    </row>
    <row r="38" spans="1:16" ht="39" customHeight="1">
      <c r="A38" s="22"/>
      <c r="B38" s="35"/>
      <c r="C38" s="1145" t="s">
        <v>524</v>
      </c>
      <c r="D38" s="1146"/>
      <c r="E38" s="1147"/>
      <c r="F38" s="36">
        <v>0.26</v>
      </c>
      <c r="G38" s="37">
        <v>0.44</v>
      </c>
      <c r="H38" s="37">
        <v>0.28000000000000003</v>
      </c>
      <c r="I38" s="37">
        <v>0.28999999999999998</v>
      </c>
      <c r="J38" s="38">
        <v>0.45</v>
      </c>
      <c r="K38" s="22"/>
      <c r="L38" s="22"/>
      <c r="M38" s="22"/>
      <c r="N38" s="22"/>
      <c r="O38" s="22"/>
      <c r="P38" s="22"/>
    </row>
    <row r="39" spans="1:16" ht="39" customHeight="1">
      <c r="A39" s="22"/>
      <c r="B39" s="35"/>
      <c r="C39" s="1145" t="s">
        <v>525</v>
      </c>
      <c r="D39" s="1146"/>
      <c r="E39" s="1147"/>
      <c r="F39" s="36">
        <v>0.21</v>
      </c>
      <c r="G39" s="37">
        <v>7.0000000000000007E-2</v>
      </c>
      <c r="H39" s="37">
        <v>0.04</v>
      </c>
      <c r="I39" s="37">
        <v>0.06</v>
      </c>
      <c r="J39" s="38">
        <v>0.05</v>
      </c>
      <c r="K39" s="22"/>
      <c r="L39" s="22"/>
      <c r="M39" s="22"/>
      <c r="N39" s="22"/>
      <c r="O39" s="22"/>
      <c r="P39" s="22"/>
    </row>
    <row r="40" spans="1:16" ht="39" customHeight="1">
      <c r="A40" s="22"/>
      <c r="B40" s="35"/>
      <c r="C40" s="1145" t="s">
        <v>526</v>
      </c>
      <c r="D40" s="1146"/>
      <c r="E40" s="1147"/>
      <c r="F40" s="36">
        <v>0</v>
      </c>
      <c r="G40" s="37">
        <v>0</v>
      </c>
      <c r="H40" s="37">
        <v>0</v>
      </c>
      <c r="I40" s="37">
        <v>0</v>
      </c>
      <c r="J40" s="38">
        <v>0</v>
      </c>
      <c r="K40" s="22"/>
      <c r="L40" s="22"/>
      <c r="M40" s="22"/>
      <c r="N40" s="22"/>
      <c r="O40" s="22"/>
      <c r="P40" s="22"/>
    </row>
    <row r="41" spans="1:16" ht="39" customHeight="1">
      <c r="A41" s="22"/>
      <c r="B41" s="35"/>
      <c r="C41" s="1145" t="s">
        <v>527</v>
      </c>
      <c r="D41" s="1146"/>
      <c r="E41" s="1147"/>
      <c r="F41" s="36">
        <v>0</v>
      </c>
      <c r="G41" s="37">
        <v>0</v>
      </c>
      <c r="H41" s="37">
        <v>0</v>
      </c>
      <c r="I41" s="37">
        <v>0</v>
      </c>
      <c r="J41" s="38">
        <v>0</v>
      </c>
      <c r="K41" s="22"/>
      <c r="L41" s="22"/>
      <c r="M41" s="22"/>
      <c r="N41" s="22"/>
      <c r="O41" s="22"/>
      <c r="P41" s="22"/>
    </row>
    <row r="42" spans="1:16" ht="39" customHeight="1">
      <c r="A42" s="22"/>
      <c r="B42" s="39"/>
      <c r="C42" s="1145" t="s">
        <v>528</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529</v>
      </c>
      <c r="D43" s="1149"/>
      <c r="E43" s="1150"/>
      <c r="F43" s="41">
        <v>0</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zoomScale="75" zoomScaleNormal="100" zoomScaleSheetLayoutView="7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706</v>
      </c>
      <c r="L45" s="60">
        <v>739</v>
      </c>
      <c r="M45" s="60">
        <v>750</v>
      </c>
      <c r="N45" s="60">
        <v>791</v>
      </c>
      <c r="O45" s="61">
        <v>834</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56</v>
      </c>
      <c r="L48" s="64">
        <v>73</v>
      </c>
      <c r="M48" s="64">
        <v>81</v>
      </c>
      <c r="N48" s="64">
        <v>104</v>
      </c>
      <c r="O48" s="65">
        <v>123</v>
      </c>
      <c r="P48" s="48"/>
      <c r="Q48" s="48"/>
      <c r="R48" s="48"/>
      <c r="S48" s="48"/>
      <c r="T48" s="48"/>
      <c r="U48" s="48"/>
    </row>
    <row r="49" spans="1:21" ht="30.75" customHeight="1">
      <c r="A49" s="48"/>
      <c r="B49" s="1163"/>
      <c r="C49" s="1164"/>
      <c r="D49" s="62"/>
      <c r="E49" s="1155" t="s">
        <v>16</v>
      </c>
      <c r="F49" s="1155"/>
      <c r="G49" s="1155"/>
      <c r="H49" s="1155"/>
      <c r="I49" s="1155"/>
      <c r="J49" s="1156"/>
      <c r="K49" s="63">
        <v>189</v>
      </c>
      <c r="L49" s="64">
        <v>205</v>
      </c>
      <c r="M49" s="64">
        <v>199</v>
      </c>
      <c r="N49" s="64">
        <v>166</v>
      </c>
      <c r="O49" s="65">
        <v>121</v>
      </c>
      <c r="P49" s="48"/>
      <c r="Q49" s="48"/>
      <c r="R49" s="48"/>
      <c r="S49" s="48"/>
      <c r="T49" s="48"/>
      <c r="U49" s="48"/>
    </row>
    <row r="50" spans="1:21" ht="30.75" customHeight="1">
      <c r="A50" s="48"/>
      <c r="B50" s="1163"/>
      <c r="C50" s="1164"/>
      <c r="D50" s="62"/>
      <c r="E50" s="1155" t="s">
        <v>17</v>
      </c>
      <c r="F50" s="1155"/>
      <c r="G50" s="1155"/>
      <c r="H50" s="1155"/>
      <c r="I50" s="1155"/>
      <c r="J50" s="1156"/>
      <c r="K50" s="63">
        <v>1</v>
      </c>
      <c r="L50" s="64">
        <v>1</v>
      </c>
      <c r="M50" s="64">
        <v>1</v>
      </c>
      <c r="N50" s="64">
        <v>1</v>
      </c>
      <c r="O50" s="65" t="s">
        <v>474</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594</v>
      </c>
      <c r="L52" s="64">
        <v>626</v>
      </c>
      <c r="M52" s="64">
        <v>651</v>
      </c>
      <c r="N52" s="64">
        <v>682</v>
      </c>
      <c r="O52" s="65">
        <v>731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358</v>
      </c>
      <c r="L53" s="69">
        <v>392</v>
      </c>
      <c r="M53" s="69">
        <v>380</v>
      </c>
      <c r="N53" s="69">
        <v>380</v>
      </c>
      <c r="O53" s="70">
        <v>347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蟹江町役場</cp:lastModifiedBy>
  <cp:lastPrinted>2016-04-18T01:42:41Z</cp:lastPrinted>
  <dcterms:created xsi:type="dcterms:W3CDTF">2016-02-15T01:36:58Z</dcterms:created>
  <dcterms:modified xsi:type="dcterms:W3CDTF">2017-03-31T01:06:24Z</dcterms:modified>
</cp:coreProperties>
</file>