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39\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W39" i="10"/>
  <c r="BW40" i="10" s="1"/>
  <c r="BW41"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<sst xmlns="http://schemas.openxmlformats.org/spreadsheetml/2006/main" count="1180" uniqueCount="599">
  <si>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</si>
  <si>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</si>
  <si>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</si>
  <si>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</si>
  <si>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</si>
  <si>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</si>
  <si>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</si>
  <si>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</si>
  <si>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</si>
  <si>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</si>
  <si>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</si>
  <si>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</si>
  <si>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</si>
  <si>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</si>
  <si>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</si>
  <si>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</si>
  <si>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</si>
  <si>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</si>
  <si>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</si>
  <si>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</si>
  <si>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</si>
  <si>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</si>
  <si>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</si>
  <si>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</si>
  <si>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</si>
  <si>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</si>
  <si>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</si>
  <si>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</si>
  <si>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</si>
  <si>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</si>
  <si>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</si>
  <si>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</si>
  <si>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</si>
  <si>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</si>
  <si>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</si>
  <si>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</si>
  <si>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</si>
  <si>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</si>
  <si>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</si>
  <si>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</si>
  <si>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</si>
  <si>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</si>
  <si>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</si>
  <si>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</si>
  <si>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</si>
  <si>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</si>
  <si>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</si>
  <si>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</si>
  <si>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</si>
  <si>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</si>
  <si>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</si>
  <si>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</si>
  <si>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</si>
  <si>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</si>
  <si>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</si>
  <si>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</si>
  <si>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</si>
  <si>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</si>
  <si>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</si>
  <si>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</si>
  <si>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</si>
  <si>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</si>
  <si>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</si>
  <si>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</si>
  <si>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</si>
  <si>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</si>
  <si>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</si>
  <si>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</si>
  <si>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</si>
  <si>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</si>
  <si>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</si>
  <si>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</si>
  <si>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</si>
  <si>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</si>
  <si>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</si>
  <si>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</si>
  <si>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</si>
  <si>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</si>
  <si>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</si>
  <si>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</si>
  <si>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</si>
  <si>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</si>
  <si>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</si>
  <si>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</si>
  <si>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</si>
  <si>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</si>
  <si>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</si>
  <si>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</si>
  <si>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</si>
  <si>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</si>
  <si>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</si>
  <si>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</si>
  <si>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</si>
  <si>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</si>
  <si>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</si>
  <si>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</si>
  <si>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</si>
  <si>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</si>
  <si>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</si>
  <si>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</si>
  <si>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</si>
  <si>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</si>
  <si>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</si>
  <si>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</si>
  <si>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</si>
  <si>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</si>
  <si>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</si>
  <si>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</si>
  <si>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</si>
  <si>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</si>
  <si>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</si>
  <si>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</si>
  <si>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</si>
  <si>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</si>
  <si>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</si>
  <si>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</si>
  <si>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</si>
  <si>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</si>
  <si>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</si>
  <si>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</si>
  <si>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</si>
  <si>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</si>
  <si>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</si>
  <si>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</si>
  <si>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</si>
  <si>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</si>
  <si>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</si>
  <si>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</si>
  <si>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</si>
  <si>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</si>
  <si>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</si>
  <si>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</si>
  <si>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</si>
  <si>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</si>
  <si>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</si>
  <si>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</si>
  <si>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</si>
  <si>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</si>
  <si>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</si>
  <si>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</si>
  <si>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</si>
  <si>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</si>
  <si>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</si>
  <si>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</si>
  <si>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</si>
  <si>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</si>
  <si>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</si>
  <si>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</si>
  <si>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</si>
  <si>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</si>
  <si>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</si>
  <si>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</si>
  <si>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</si>
  <si>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</si>
  <si>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</si>
  <si>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</si>
  <si>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</si>
  <si>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</si>
  <si>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</si>
  <si>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</si>
  <si>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</si>
  <si>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</si>
  <si>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</si>
  <si>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</si>
  <si>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</si>
  <si>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</si>
  <si>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</si>
  <si>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</si>
  <si>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</si>
  <si>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</si>
  <si>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</si>
  <si>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</si>
  <si>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</si>
  <si>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</si>
  <si>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</si>
  <si>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</si>
  <si>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</si>
  <si>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</si>
  <si>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</si>
  <si>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</si>
  <si>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</si>
  <si>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</si>
  <si>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</si>
  <si>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</si>
  <si>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</si>
  <si>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</si>
  <si>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</si>
  <si>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</si>
  <si>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</si>
  <si>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</si>
  <si>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</si>
  <si>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</si>
  <si>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</si>
  <si>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</si>
  <si>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</si>
  <si>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</si>
  <si>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</si>
  <si>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</si>
  <si>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</si>
  <si>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</si>
  <si>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</si>
  <si>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</si>
  <si>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</si>
  <si>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</si>
  <si>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</si>
  <si>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</si>
  <si>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</si>
  <si>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</si>
  <si>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</si>
  <si>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愛知県蟹江町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</si>
  <si>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</si>
  <si>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</si>
  <si>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</si>
  <si>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</si>
  <si>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</si>
  <si>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</si>
  <si>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</si>
  <si>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</si>
  <si>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</si>
  <si>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</si>
  <si>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</si>
  <si>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</si>
  <si>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</si>
  <si>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</si>
  <si>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</si>
  <si>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</si>
  <si>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</si>
  <si>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</si>
  <si>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</si>
  <si>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</si>
  <si>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</si>
  <si>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</si>
  <si>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</si>
  <si>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</si>
  <si>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</si>
  <si>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</si>
  <si>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</si>
  <si>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</si>
  <si>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</si>
  <si>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</si>
  <si>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</si>
  <si>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</si>
  <si>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</si>
  <si>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</si>
  <si>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</si>
  <si>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</si>
  <si>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</si>
  <si>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</si>
  <si>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</si>
  <si>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</si>
  <si>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</si>
  <si>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</si>
  <si>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</si>
  <si>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</si>
  <si>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</si>
  <si>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</si>
  <si>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</si>
  <si>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</si>
  <si>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</si>
  <si>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</si>
  <si>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</si>
  <si>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</si>
  <si>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</si>
  <si>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</si>
  <si>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</si>
  <si>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</si>
  <si>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</si>
  <si>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</si>
  <si>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</si>
  <si>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</si>
  <si>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</si>
  <si>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</si>
  <si>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</si>
  <si>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</si>
  <si>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</si>
  <si>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</si>
  <si>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</si>
  <si>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</si>
  <si>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</si>
  <si>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</si>
  <si>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</si>
  <si>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</si>
  <si>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</si>
  <si>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</si>
  <si>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</si>
  <si>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</si>
  <si>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</si>
  <si>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</si>
  <si>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</si>
  <si>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</si>
  <si>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</si>
  <si>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</si>
  <si>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</si>
  <si>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</si>
  <si>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</si>
  <si>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</si>
  <si>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</si>
  <si>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</si>
  <si>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</si>
  <si>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</si>
  <si>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</si>
  <si>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</si>
  <si>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</si>
  <si>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</si>
  <si>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</si>
  <si>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</si>
  <si>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</si>
  <si>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</si>
  <si>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</si>
  <si>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</si>
  <si>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</si>
  <si>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</si>
  <si>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</si>
  <si>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</si>
  <si>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</si>
  <si>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</si>
  <si>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</si>
  <si>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</si>
  <si>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</si>
  <si>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</si>
  <si>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</si>
  <si>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</si>
  <si>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</si>
  <si>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</si>
  <si>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</si>
  <si>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</si>
  <si>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</si>
  <si>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</si>
  <si>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</si>
  <si>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</si>
  <si>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</si>
  <si>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</si>
  <si>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</si>
  <si>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</si>
  <si>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</si>
  <si>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</si>
  <si>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</si>
  <si>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</si>
  <si>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</si>
  <si>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</si>
  <si>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</si>
  <si>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</si>
  <si>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</si>
  <si>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</si>
  <si>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</si>
  <si>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</si>
  <si>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</si>
  <si>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</si>
  <si>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</si>
  <si>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</si>
  <si>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</si>
  <si>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</si>
  <si>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</si>
  <si>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</si>
  <si>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</si>
  <si>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</si>
  <si>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</si>
  <si>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</si>
  <si>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</si>
  <si>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</si>
  <si>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</si>
  <si>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</si>
  <si>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愛知県蟹江町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</si>
  <si>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</si>
  <si>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</si>
  <si>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</si>
  <si>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</si>
  <si>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</si>
  <si>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</si>
  <si>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</si>
  <si>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</si>
  <si>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</si>
  <si>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</si>
  <si>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</si>
  <si>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</si>
  <si>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</si>
  <si>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</si>
  <si>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</si>
  <si>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</si>
  <si>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</si>
  <si>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</si>
  <si>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</si>
  <si>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</si>
  <si>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</si>
  <si>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</si>
  <si>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</si>
  <si>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</si>
  <si>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</si>
  <si>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</si>
  <si>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</si>
  <si>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</si>
  <si>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</si>
  <si>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</si>
  <si>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</si>
  <si>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</si>
  <si>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</si>
  <si>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</si>
  <si>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</si>
  <si>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</si>
  <si>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</si>
  <si>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</si>
  <si>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</si>
  <si>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</si>
  <si>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</si>
  <si>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</si>
  <si>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</si>
  <si>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</si>
  <si>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</si>
  <si>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</si>
  <si>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</si>
  <si>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</si>
  <si>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</si>
  <si>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</si>
  <si>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</si>
  <si>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</si>
  <si>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</si>
  <si>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</si>
  <si>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</si>
  <si>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</si>
  <si>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</si>
  <si>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</si>
  <si>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</si>
  <si>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</si>
  <si>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</si>
  <si>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</si>
  <si>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</si>
  <si>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</si>
  <si>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</si>
  <si>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</si>
  <si>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</si>
  <si>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</si>
  <si>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</si>
  <si>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</si>
  <si>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</si>
  <si>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</si>
  <si>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</si>
  <si>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</si>
  <si>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</si>
  <si>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</si>
  <si>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</si>
  <si>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</si>
  <si>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</si>
  <si>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</si>
  <si>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</si>
  <si>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</si>
  <si>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</si>
  <si>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</si>
  <si>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</si>
  <si>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</si>
  <si>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</si>
  <si>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</si>
  <si>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</si>
  <si>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</si>
  <si>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</si>
  <si>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</si>
  <si>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</si>
  <si>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</si>
  <si>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</si>
  <si>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</si>
  <si>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</si>
  <si>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</si>
  <si>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</si>
  <si>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</si>
  <si>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</si>
  <si>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介護保険管理特別会計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</si>
  <si>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</si>
  <si>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</si>
  <si>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</si>
  <si>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</si>
  <si>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</si>
  <si>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</si>
  <si>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</si>
  <si>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</si>
  <si>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</si>
  <si>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</si>
  <si>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</si>
  <si>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</si>
  <si>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</si>
  <si>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</si>
  <si>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</si>
  <si>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</si>
  <si>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</si>
  <si>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</si>
  <si>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</si>
  <si>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</si>
  <si>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</si>
  <si>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</si>
  <si>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</si>
  <si>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</si>
  <si>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</si>
  <si>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</si>
  <si>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</si>
  <si>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</si>
  <si>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</si>
  <si>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</si>
  <si>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</si>
  <si>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</si>
  <si>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</si>
  <si>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</si>
  <si>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</si>
  <si>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</si>
  <si>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</si>
  <si>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</si>
  <si>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</si>
  <si>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</si>
  <si>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</si>
  <si>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</si>
  <si>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</si>
  <si>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</si>
  <si>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</si>
  <si>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</si>
  <si>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</si>
  <si>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</si>
  <si>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</si>
  <si>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</si>
  <si>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</si>
  <si>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</si>
  <si>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</si>
  <si>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</si>
  <si>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</si>
  <si>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</si>
  <si>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</si>
  <si>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</si>
  <si>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</si>
  <si>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</si>
  <si>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</si>
  <si>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</si>
  <si>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</si>
  <si>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</si>
  <si>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</si>
  <si>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</si>
  <si>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</si>
  <si>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</si>
  <si>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</si>
  <si>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</si>
  <si>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</si>
  <si>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</si>
  <si>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</si>
  <si>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</si>
  <si>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</si>
  <si>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</si>
  <si>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</si>
  <si>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</si>
  <si>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</si>
  <si>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</si>
  <si>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</si>
  <si>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</si>
  <si>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</si>
  <si>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</si>
  <si>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</si>
  <si>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</si>
  <si>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3.53</t>
  </si>
  <si>
    <t>▲ 2.52</t>
  </si>
  <si>
    <t>▲ 1.03</t>
  </si>
  <si>
    <t>下水道事業会計</t>
  </si>
  <si>
    <t>水道事業会計</t>
  </si>
  <si>
    <t>一般会計</t>
  </si>
  <si>
    <t>介護保険管理特別会計</t>
  </si>
  <si>
    <t>国民健康保険事業特別会計</t>
  </si>
  <si>
    <t>後期高齢者医療保険事業特別会計</t>
  </si>
  <si>
    <t>コミュニティ・プラント事業特別会計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</si>
  <si>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</si>
  <si>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</si>
  <si>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</si>
  <si>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</si>
  <si>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</si>
  <si>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</si>
  <si>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</si>
  <si>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</si>
  <si>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</si>
  <si>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海部南部広域事務組合（一般会計）</t>
    <phoneticPr fontId="2"/>
  </si>
  <si>
    <t>海部南部広域事務組合（障害者総合支援特別会計）</t>
    <phoneticPr fontId="2"/>
  </si>
  <si>
    <t>海部地区急病診療所組合</t>
    <phoneticPr fontId="2"/>
  </si>
  <si>
    <t>海部地区環境事務組合</t>
    <rPh sb="0" eb="2">
      <t>アマ</t>
    </rPh>
    <rPh sb="2" eb="4">
      <t>チク</t>
    </rPh>
    <rPh sb="4" eb="6">
      <t>カンキョウ</t>
    </rPh>
    <rPh sb="6" eb="8">
      <t>ジム</t>
    </rPh>
    <rPh sb="8" eb="10">
      <t>クミアイ</t>
    </rPh>
    <phoneticPr fontId="11"/>
  </si>
  <si>
    <t>海部地区水防事務組合</t>
    <rPh sb="0" eb="2">
      <t>アマ</t>
    </rPh>
    <rPh sb="2" eb="4">
      <t>チク</t>
    </rPh>
    <rPh sb="4" eb="6">
      <t>スイボウ</t>
    </rPh>
    <rPh sb="6" eb="8">
      <t>ジム</t>
    </rPh>
    <rPh sb="8" eb="10">
      <t>クミアイ</t>
    </rPh>
    <phoneticPr fontId="11"/>
  </si>
  <si>
    <t>愛知県市町村職員退職手当組合</t>
  </si>
  <si>
    <t>愛知県後期高齢者医療広域連合（一般会計）</t>
  </si>
  <si>
    <t>愛知県後期高齢者医療広域連合（後期高齢者特別会計）</t>
  </si>
  <si>
    <t>-</t>
    <phoneticPr fontId="2"/>
  </si>
  <si>
    <t>-</t>
    <phoneticPr fontId="2"/>
  </si>
  <si>
    <t>-</t>
    <phoneticPr fontId="2"/>
  </si>
  <si>
    <t>公共施設整備基金</t>
    <rPh sb="0" eb="2">
      <t>コウキョウ</t>
    </rPh>
    <rPh sb="2" eb="4">
      <t>シセツ</t>
    </rPh>
    <rPh sb="4" eb="6">
      <t>セイビ</t>
    </rPh>
    <rPh sb="6" eb="8">
      <t>キキン</t>
    </rPh>
    <phoneticPr fontId="5"/>
  </si>
  <si>
    <t>下水道整備基金</t>
    <rPh sb="0" eb="3">
      <t>ゲスイドウ</t>
    </rPh>
    <rPh sb="3" eb="5">
      <t>セイビ</t>
    </rPh>
    <rPh sb="5" eb="7">
      <t>キキン</t>
    </rPh>
    <phoneticPr fontId="5"/>
  </si>
  <si>
    <t>土地区画整理事業基金</t>
    <rPh sb="0" eb="2">
      <t>トチ</t>
    </rPh>
    <rPh sb="2" eb="4">
      <t>クカク</t>
    </rPh>
    <rPh sb="4" eb="6">
      <t>セイリ</t>
    </rPh>
    <rPh sb="6" eb="8">
      <t>ジギョウ</t>
    </rPh>
    <rPh sb="8" eb="10">
      <t>キキン</t>
    </rPh>
    <phoneticPr fontId="5"/>
  </si>
  <si>
    <t>福祉基金</t>
    <rPh sb="0" eb="2">
      <t>フクシ</t>
    </rPh>
    <rPh sb="2" eb="4">
      <t>キキン</t>
    </rPh>
    <phoneticPr fontId="5"/>
  </si>
  <si>
    <t>森林環境事業基金</t>
    <rPh sb="0" eb="2">
      <t>シンリン</t>
    </rPh>
    <rPh sb="2" eb="4">
      <t>カンキョウ</t>
    </rPh>
    <rPh sb="4" eb="6">
      <t>ジギョウ</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</si>
  <si>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</si>
  <si>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</si>
  <si>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</si>
  <si>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</si>
  <si>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</si>
  <si>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</si>
  <si>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</si>
  <si>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</si>
  <si>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</si>
  <si>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</si>
  <si>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</si>
  <si>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平成29年度以降の大規模事業の財源とするために行った多額の地方債の発行や基金の取り崩しにより大きく上昇したが、一方で、実質公債費比率については、過去の事業債の償還が順次終了したことや平成28年度まで起債を抑制してきたことにより、類似団体内平均値を下回る水準で推移している。
　しかしながら、少なくとも令和２年度までは地方債の発行の増加傾向が続き、これらの元金償還が始まる令和３年度には、実質公債費比率も上昇に転じる見込みであるため、今後は、更なる起債の抑制と公債費の適正化に取り組んでいくことが必要である。</t>
    <rPh sb="45" eb="47">
      <t>キキン</t>
    </rPh>
    <rPh sb="48" eb="49">
      <t>ト</t>
    </rPh>
    <rPh sb="50" eb="51">
      <t>クズ</t>
    </rPh>
    <phoneticPr fontId="5"/>
  </si>
  <si>
    <t>　将来負担比率について、平成29年度より増加しており、類似団体内平均値を大きく上回っている。
　有形固定資産減価償却率については、建設から40年以上経過している公共施設が多いが、類似団体内平均値と同水準である。
　今後も耐用年数の到来を迎える公共施設が増加することによる整備費用の増加が予想されるため、起債の抑制を図りながら、公共施設等総合管理計画に基づいた計画的な施設の維持・更新を行い、施設の長寿命化や施設総量の適正化を図ることにより、財政負担の軽減と平準化に努める。</t>
    <rPh sb="98" eb="99">
      <t>ドウ</t>
    </rPh>
    <rPh sb="99" eb="101">
      <t>スイジュン</t>
    </rPh>
    <rPh sb="163" eb="165">
      <t>コウキョウ</t>
    </rPh>
    <rPh sb="165" eb="167">
      <t>シセツ</t>
    </rPh>
    <rPh sb="167" eb="168">
      <t>トウ</t>
    </rPh>
    <rPh sb="168" eb="170">
      <t>ソウゴウ</t>
    </rPh>
    <rPh sb="170" eb="172">
      <t>カンリ</t>
    </rPh>
    <rPh sb="172" eb="174">
      <t>ケイカク</t>
    </rPh>
    <rPh sb="175" eb="176">
      <t>モト</t>
    </rPh>
    <rPh sb="179" eb="182">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</si>
</sst>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05A-464D-9CC2-809DB1CF73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25498</c:v>
                </c:pt>
                <c:pt idx="1">
                  <c:v>31064</c:v>
                </c:pt>
                <c:pt idx="2">
                  <c:v>42894</c:v>
                </c:pt>
                <c:pt idx="3">
                  <c:v>30891</c:v>
                </c:pt>
                <c:pt idx="4">
                  <c:v>45967</c:v>
                </c:pt>
              </c:numCache>
            </c:numRef>
          </c:val>
          <c:smooth val="0"/>
          <c:extLst>
            <c:ext xmlns:c16="http://schemas.microsoft.com/office/drawing/2014/chart" uri="{C3380CC4-5D6E-409C-BE32-E72D297353CC}">
              <c16:uniqueId val="{00000001-605A-464D-9CC2-809DB1CF73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4.9400000000000004</c:v>
                </c:pt>
                <c:pt idx="1">
                  <c:v>5.16</c:v>
                </c:pt>
                <c:pt idx="2">
                  <c:v>5.58</c:v>
                </c:pt>
                <c:pt idx="3">
                  <c:v>7.6</c:v>
                </c:pt>
                <c:pt idx="4">
                  <c:v>8.75</c:v>
                </c:pt>
              </c:numCache>
            </c:numRef>
          </c:val>
          <c:extLst>
            <c:ext xmlns:c16="http://schemas.microsoft.com/office/drawing/2014/chart" uri="{C3380CC4-5D6E-409C-BE32-E72D297353CC}">
              <c16:uniqueId val="{00000000-E5CB-4EAC-8B72-7E25ED4D7CC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16.78</c:v>
                </c:pt>
                <c:pt idx="1">
                  <c:v>13.94</c:v>
                </c:pt>
                <c:pt idx="2">
                  <c:v>12.2</c:v>
                </c:pt>
                <c:pt idx="3">
                  <c:v>12.06</c:v>
                </c:pt>
                <c:pt idx="4">
                  <c:v>11</c:v>
                </c:pt>
              </c:numCache>
            </c:numRef>
          </c:val>
          <c:extLst>
            <c:ext xmlns:c16="http://schemas.microsoft.com/office/drawing/2014/chart" uri="{C3380CC4-5D6E-409C-BE32-E72D297353CC}">
              <c16:uniqueId val="{00000001-E5CB-4EAC-8B72-7E25ED4D7C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-3.53</c:v>
                </c:pt>
                <c:pt idx="1">
                  <c:v>-2.52</c:v>
                </c:pt>
                <c:pt idx="2">
                  <c:v>-1.03</c:v>
                </c:pt>
                <c:pt idx="3">
                  <c:v>1.69</c:v>
                </c:pt>
                <c:pt idx="4">
                  <c:v>1.22</c:v>
                </c:pt>
              </c:numCache>
            </c:numRef>
          </c:val>
          <c:smooth val="0"/>
          <c:extLst>
            <c:ext xmlns:c16="http://schemas.microsoft.com/office/drawing/2014/chart" uri="{C3380CC4-5D6E-409C-BE32-E72D297353CC}">
              <c16:uniqueId val="{00000002-E5CB-4EAC-8B72-7E25ED4D7C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4F-45BB-90C1-DC97C68232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4F-45BB-90C1-DC97C682328A}"/>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54F-45BB-90C1-DC97C682328A}"/>
            </c:ext>
          </c:extLst>
        </c:ser>
        <c:ser>
          <c:idx val="3"/>
          <c:order val="3"/>
          <c:tx>
            <c:strRef>
              <c:f>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3-254F-45BB-90C1-DC97C682328A}"/>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7.0000000000000007E-2</c:v>
                </c:pt>
                <c:pt idx="4">
                  <c:v>#N/A</c:v>
                </c:pt>
                <c:pt idx="5">
                  <c:v>7.0000000000000007E-2</c:v>
                </c:pt>
                <c:pt idx="6">
                  <c:v>#N/A</c:v>
                </c:pt>
                <c:pt idx="7">
                  <c:v>0.08</c:v>
                </c:pt>
                <c:pt idx="8">
                  <c:v>#N/A</c:v>
                </c:pt>
                <c:pt idx="9">
                  <c:v>0.05</c:v>
                </c:pt>
              </c:numCache>
            </c:numRef>
          </c:val>
          <c:extLst>
            <c:ext xmlns:c16="http://schemas.microsoft.com/office/drawing/2014/chart" uri="{C3380CC4-5D6E-409C-BE32-E72D297353CC}">
              <c16:uniqueId val="{00000004-254F-45BB-90C1-DC97C682328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4.72</c:v>
                </c:pt>
                <c:pt idx="2">
                  <c:v>#N/A</c:v>
                </c:pt>
                <c:pt idx="3">
                  <c:v>2.94</c:v>
                </c:pt>
                <c:pt idx="4">
                  <c:v>#N/A</c:v>
                </c:pt>
                <c:pt idx="5">
                  <c:v>0.82</c:v>
                </c:pt>
                <c:pt idx="6">
                  <c:v>#N/A</c:v>
                </c:pt>
                <c:pt idx="7">
                  <c:v>0.8</c:v>
                </c:pt>
                <c:pt idx="8">
                  <c:v>#N/A</c:v>
                </c:pt>
                <c:pt idx="9">
                  <c:v>1.84</c:v>
                </c:pt>
              </c:numCache>
            </c:numRef>
          </c:val>
          <c:extLst>
            <c:ext xmlns:c16="http://schemas.microsoft.com/office/drawing/2014/chart" uri="{C3380CC4-5D6E-409C-BE32-E72D297353CC}">
              <c16:uniqueId val="{00000005-254F-45BB-90C1-DC97C682328A}"/>
            </c:ext>
          </c:extLst>
        </c:ser>
        <c:ser>
          <c:idx val="6"/>
          <c:order val="6"/>
          <c:tx>
            <c:strRef>
              <c:f>データシート!$A$33</c:f>
              <c:strCache>
                <c:ptCount val="1"/>
                <c:pt idx="0">
                  <c:v>介護保険管理特別会計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1.86</c:v>
                </c:pt>
                <c:pt idx="2">
                  <c:v>#N/A</c:v>
                </c:pt>
                <c:pt idx="3">
                  <c:v>1.63</c:v>
                </c:pt>
                <c:pt idx="4">
                  <c:v>#N/A</c:v>
                </c:pt>
                <c:pt idx="5">
                  <c:v>3</c:v>
                </c:pt>
                <c:pt idx="6">
                  <c:v>#N/A</c:v>
                </c:pt>
                <c:pt idx="7">
                  <c:v>2.25</c:v>
                </c:pt>
                <c:pt idx="8">
                  <c:v>#N/A</c:v>
                </c:pt>
                <c:pt idx="9">
                  <c:v>2.5</c:v>
                </c:pt>
              </c:numCache>
            </c:numRef>
          </c:val>
          <c:extLst>
            <c:ext xmlns:c16="http://schemas.microsoft.com/office/drawing/2014/chart" uri="{C3380CC4-5D6E-409C-BE32-E72D297353CC}">
              <c16:uniqueId val="{00000006-254F-45BB-90C1-DC97C68232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4.91</c:v>
                </c:pt>
                <c:pt idx="2">
                  <c:v>#N/A</c:v>
                </c:pt>
                <c:pt idx="3">
                  <c:v>5.12</c:v>
                </c:pt>
                <c:pt idx="4">
                  <c:v>#N/A</c:v>
                </c:pt>
                <c:pt idx="5">
                  <c:v>5.55</c:v>
                </c:pt>
                <c:pt idx="6">
                  <c:v>#N/A</c:v>
                </c:pt>
                <c:pt idx="7">
                  <c:v>7.58</c:v>
                </c:pt>
                <c:pt idx="8">
                  <c:v>#N/A</c:v>
                </c:pt>
                <c:pt idx="9">
                  <c:v>8.7200000000000006</c:v>
                </c:pt>
              </c:numCache>
            </c:numRef>
          </c:val>
          <c:extLst>
            <c:ext xmlns:c16="http://schemas.microsoft.com/office/drawing/2014/chart" uri="{C3380CC4-5D6E-409C-BE32-E72D297353CC}">
              <c16:uniqueId val="{00000007-254F-45BB-90C1-DC97C68232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15.5</c:v>
                </c:pt>
                <c:pt idx="2">
                  <c:v>#N/A</c:v>
                </c:pt>
                <c:pt idx="3">
                  <c:v>14.84</c:v>
                </c:pt>
                <c:pt idx="4">
                  <c:v>#N/A</c:v>
                </c:pt>
                <c:pt idx="5">
                  <c:v>14.21</c:v>
                </c:pt>
                <c:pt idx="6">
                  <c:v>#N/A</c:v>
                </c:pt>
                <c:pt idx="7">
                  <c:v>13.63</c:v>
                </c:pt>
                <c:pt idx="8">
                  <c:v>#N/A</c:v>
                </c:pt>
                <c:pt idx="9">
                  <c:v>9.9</c:v>
                </c:pt>
              </c:numCache>
            </c:numRef>
          </c:val>
          <c:extLst>
            <c:ext xmlns:c16="http://schemas.microsoft.com/office/drawing/2014/chart" uri="{C3380CC4-5D6E-409C-BE32-E72D297353CC}">
              <c16:uniqueId val="{00000008-254F-45BB-90C1-DC97C682328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9.73</c:v>
                </c:pt>
                <c:pt idx="4">
                  <c:v>#N/A</c:v>
                </c:pt>
                <c:pt idx="5">
                  <c:v>11.42</c:v>
                </c:pt>
                <c:pt idx="6">
                  <c:v>#N/A</c:v>
                </c:pt>
                <c:pt idx="7">
                  <c:v>13.95</c:v>
                </c:pt>
                <c:pt idx="8">
                  <c:v>#N/A</c:v>
                </c:pt>
                <c:pt idx="9">
                  <c:v>15.18</c:v>
                </c:pt>
              </c:numCache>
            </c:numRef>
          </c:val>
          <c:extLst>
            <c:ext xmlns:c16="http://schemas.microsoft.com/office/drawing/2014/chart" uri="{C3380CC4-5D6E-409C-BE32-E72D297353CC}">
              <c16:uniqueId val="{00000009-254F-45BB-90C1-DC97C68232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665</c:v>
                </c:pt>
                <c:pt idx="5">
                  <c:v>671</c:v>
                </c:pt>
                <c:pt idx="8">
                  <c:v>691</c:v>
                </c:pt>
                <c:pt idx="11">
                  <c:v>678</c:v>
                </c:pt>
                <c:pt idx="14">
                  <c:v>684</c:v>
                </c:pt>
              </c:numCache>
            </c:numRef>
          </c:val>
          <c:extLst>
            <c:ext xmlns:c16="http://schemas.microsoft.com/office/drawing/2014/chart" uri="{C3380CC4-5D6E-409C-BE32-E72D297353CC}">
              <c16:uniqueId val="{00000000-66D8-439C-A0D1-F28EE486AD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D8-439C-A0D1-F28EE486AD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D8-439C-A0D1-F28EE486AD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0</c:v>
                </c:pt>
                <c:pt idx="6">
                  <c:v>0</c:v>
                </c:pt>
                <c:pt idx="9">
                  <c:v>6</c:v>
                </c:pt>
                <c:pt idx="12">
                  <c:v>10</c:v>
                </c:pt>
              </c:numCache>
            </c:numRef>
          </c:val>
          <c:extLst>
            <c:ext xmlns:c16="http://schemas.microsoft.com/office/drawing/2014/chart" uri="{C3380CC4-5D6E-409C-BE32-E72D297353CC}">
              <c16:uniqueId val="{00000003-66D8-439C-A0D1-F28EE486AD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152</c:v>
                </c:pt>
                <c:pt idx="3">
                  <c:v>160</c:v>
                </c:pt>
                <c:pt idx="6">
                  <c:v>171</c:v>
                </c:pt>
                <c:pt idx="9">
                  <c:v>180</c:v>
                </c:pt>
                <c:pt idx="12">
                  <c:v>198</c:v>
                </c:pt>
              </c:numCache>
            </c:numRef>
          </c:val>
          <c:extLst>
            <c:ext xmlns:c16="http://schemas.microsoft.com/office/drawing/2014/chart" uri="{C3380CC4-5D6E-409C-BE32-E72D297353CC}">
              <c16:uniqueId val="{00000004-66D8-439C-A0D1-F28EE486AD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D8-439C-A0D1-F28EE486AD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D8-439C-A0D1-F28EE486AD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783</c:v>
                </c:pt>
                <c:pt idx="3">
                  <c:v>755</c:v>
                </c:pt>
                <c:pt idx="6">
                  <c:v>726</c:v>
                </c:pt>
                <c:pt idx="9">
                  <c:v>703</c:v>
                </c:pt>
                <c:pt idx="12">
                  <c:v>740</c:v>
                </c:pt>
              </c:numCache>
            </c:numRef>
          </c:val>
          <c:extLst>
            <c:ext xmlns:c16="http://schemas.microsoft.com/office/drawing/2014/chart" uri="{C3380CC4-5D6E-409C-BE32-E72D297353CC}">
              <c16:uniqueId val="{00000007-66D8-439C-A0D1-F28EE486AD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293</c:v>
                </c:pt>
                <c:pt idx="2">
                  <c:v>#N/A</c:v>
                </c:pt>
                <c:pt idx="3">
                  <c:v>#N/A</c:v>
                </c:pt>
                <c:pt idx="4">
                  <c:v>244</c:v>
                </c:pt>
                <c:pt idx="5">
                  <c:v>#N/A</c:v>
                </c:pt>
                <c:pt idx="6">
                  <c:v>#N/A</c:v>
                </c:pt>
                <c:pt idx="7">
                  <c:v>206</c:v>
                </c:pt>
                <c:pt idx="8">
                  <c:v>#N/A</c:v>
                </c:pt>
                <c:pt idx="9">
                  <c:v>#N/A</c:v>
                </c:pt>
                <c:pt idx="10">
                  <c:v>211</c:v>
                </c:pt>
                <c:pt idx="11">
                  <c:v>#N/A</c:v>
                </c:pt>
                <c:pt idx="12">
                  <c:v>#N/A</c:v>
                </c:pt>
                <c:pt idx="13">
                  <c:v>264</c:v>
                </c:pt>
                <c:pt idx="14">
                  <c:v>#N/A</c:v>
                </c:pt>
              </c:numCache>
            </c:numRef>
          </c:val>
          <c:smooth val="0"/>
          <c:extLst>
            <c:ext xmlns:c16="http://schemas.microsoft.com/office/drawing/2014/chart" uri="{C3380CC4-5D6E-409C-BE32-E72D297353CC}">
              <c16:uniqueId val="{00000008-66D8-439C-A0D1-F28EE486AD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8414</c:v>
                </c:pt>
                <c:pt idx="5">
                  <c:v>8372</c:v>
                </c:pt>
                <c:pt idx="8">
                  <c:v>8613</c:v>
                </c:pt>
                <c:pt idx="11">
                  <c:v>8583</c:v>
                </c:pt>
                <c:pt idx="14">
                  <c:v>8780</c:v>
                </c:pt>
              </c:numCache>
            </c:numRef>
          </c:val>
          <c:extLst>
            <c:ext xmlns:c16="http://schemas.microsoft.com/office/drawing/2014/chart" uri="{C3380CC4-5D6E-409C-BE32-E72D297353CC}">
              <c16:uniqueId val="{00000000-831A-48CE-A103-63D9E322BF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31A-48CE-A103-63D9E322BF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4830</c:v>
                </c:pt>
                <c:pt idx="5">
                  <c:v>4342</c:v>
                </c:pt>
                <c:pt idx="8">
                  <c:v>4089</c:v>
                </c:pt>
                <c:pt idx="11">
                  <c:v>3956</c:v>
                </c:pt>
                <c:pt idx="14">
                  <c:v>3700</c:v>
                </c:pt>
              </c:numCache>
            </c:numRef>
          </c:val>
          <c:extLst>
            <c:ext xmlns:c16="http://schemas.microsoft.com/office/drawing/2014/chart" uri="{C3380CC4-5D6E-409C-BE32-E72D297353CC}">
              <c16:uniqueId val="{00000002-831A-48CE-A103-63D9E322BF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1A-48CE-A103-63D9E322BF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1A-48CE-A103-63D9E322BF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1A-48CE-A103-63D9E322BF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1724</c:v>
                </c:pt>
                <c:pt idx="3">
                  <c:v>1694</c:v>
                </c:pt>
                <c:pt idx="6">
                  <c:v>1639</c:v>
                </c:pt>
                <c:pt idx="9">
                  <c:v>1615</c:v>
                </c:pt>
                <c:pt idx="12">
                  <c:v>1603</c:v>
                </c:pt>
              </c:numCache>
            </c:numRef>
          </c:val>
          <c:extLst>
            <c:ext xmlns:c16="http://schemas.microsoft.com/office/drawing/2014/chart" uri="{C3380CC4-5D6E-409C-BE32-E72D297353CC}">
              <c16:uniqueId val="{00000006-831A-48CE-A103-63D9E322BF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76</c:v>
                </c:pt>
                <c:pt idx="9">
                  <c:v>144</c:v>
                </c:pt>
                <c:pt idx="12">
                  <c:v>203</c:v>
                </c:pt>
              </c:numCache>
            </c:numRef>
          </c:val>
          <c:extLst>
            <c:ext xmlns:c16="http://schemas.microsoft.com/office/drawing/2014/chart" uri="{C3380CC4-5D6E-409C-BE32-E72D297353CC}">
              <c16:uniqueId val="{00000007-831A-48CE-A103-63D9E322BF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4047</c:v>
                </c:pt>
                <c:pt idx="3">
                  <c:v>4396</c:v>
                </c:pt>
                <c:pt idx="6">
                  <c:v>4585</c:v>
                </c:pt>
                <c:pt idx="9">
                  <c:v>4704</c:v>
                </c:pt>
                <c:pt idx="12">
                  <c:v>4918</c:v>
                </c:pt>
              </c:numCache>
            </c:numRef>
          </c:val>
          <c:extLst>
            <c:ext xmlns:c16="http://schemas.microsoft.com/office/drawing/2014/chart" uri="{C3380CC4-5D6E-409C-BE32-E72D297353CC}">
              <c16:uniqueId val="{00000008-831A-48CE-A103-63D9E322BF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31A-48CE-A103-63D9E322BF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8205</c:v>
                </c:pt>
                <c:pt idx="3">
                  <c:v>8432</c:v>
                </c:pt>
                <c:pt idx="6">
                  <c:v>9173</c:v>
                </c:pt>
                <c:pt idx="9">
                  <c:v>9547</c:v>
                </c:pt>
                <c:pt idx="12">
                  <c:v>10083</c:v>
                </c:pt>
              </c:numCache>
            </c:numRef>
          </c:val>
          <c:extLst>
            <c:ext xmlns:c16="http://schemas.microsoft.com/office/drawing/2014/chart" uri="{C3380CC4-5D6E-409C-BE32-E72D297353CC}">
              <c16:uniqueId val="{0000000A-831A-48CE-A103-63D9E322BF5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732</c:v>
                </c:pt>
                <c:pt idx="2">
                  <c:v>#N/A</c:v>
                </c:pt>
                <c:pt idx="3">
                  <c:v>#N/A</c:v>
                </c:pt>
                <c:pt idx="4">
                  <c:v>1807</c:v>
                </c:pt>
                <c:pt idx="5">
                  <c:v>#N/A</c:v>
                </c:pt>
                <c:pt idx="6">
                  <c:v>#N/A</c:v>
                </c:pt>
                <c:pt idx="7">
                  <c:v>2771</c:v>
                </c:pt>
                <c:pt idx="8">
                  <c:v>#N/A</c:v>
                </c:pt>
                <c:pt idx="9">
                  <c:v>#N/A</c:v>
                </c:pt>
                <c:pt idx="10">
                  <c:v>3470</c:v>
                </c:pt>
                <c:pt idx="11">
                  <c:v>#N/A</c:v>
                </c:pt>
                <c:pt idx="12">
                  <c:v>#N/A</c:v>
                </c:pt>
                <c:pt idx="13">
                  <c:v>4328</c:v>
                </c:pt>
                <c:pt idx="14">
                  <c:v>#N/A</c:v>
                </c:pt>
              </c:numCache>
            </c:numRef>
          </c:val>
          <c:smooth val="0"/>
          <c:extLst>
            <c:ext xmlns:c16="http://schemas.microsoft.com/office/drawing/2014/chart" uri="{C3380CC4-5D6E-409C-BE32-E72D297353CC}">
              <c16:uniqueId val="{0000000B-831A-48CE-A103-63D9E322BF5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877</c:v>
                </c:pt>
                <c:pt idx="1">
                  <c:v>858</c:v>
                </c:pt>
                <c:pt idx="2">
                  <c:v>830</c:v>
                </c:pt>
              </c:numCache>
            </c:numRef>
          </c:val>
          <c:extLst>
            <c:ext xmlns:c16="http://schemas.microsoft.com/office/drawing/2014/chart" uri="{C3380CC4-5D6E-409C-BE32-E72D297353CC}">
              <c16:uniqueId val="{00000000-8DB1-42A8-BBA2-7EA20D38F0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164</c:v>
                </c:pt>
                <c:pt idx="1">
                  <c:v>164</c:v>
                </c:pt>
                <c:pt idx="2">
                  <c:v>264</c:v>
                </c:pt>
              </c:numCache>
            </c:numRef>
          </c:val>
          <c:extLst>
            <c:ext xmlns:c16="http://schemas.microsoft.com/office/drawing/2014/chart" uri="{C3380CC4-5D6E-409C-BE32-E72D297353CC}">
              <c16:uniqueId val="{00000001-8DB1-42A8-BBA2-7EA20D38F0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2139</c:v>
                </c:pt>
                <c:pt idx="1">
                  <c:v>1940</c:v>
                </c:pt>
                <c:pt idx="2">
                  <c:v>1630</c:v>
                </c:pt>
              </c:numCache>
            </c:numRef>
          </c:val>
          <c:extLst>
            <c:ext xmlns:c16="http://schemas.microsoft.com/office/drawing/2014/chart" uri="{C3380CC4-5D6E-409C-BE32-E72D297353CC}">
              <c16:uniqueId val="{00000002-8DB1-42A8-BBA2-7EA20D38F0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{2DBA5EAC-3ABE-4C95-9998-FC739CA7A40A}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053-4097-887D-617B2789FC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{E4461271-9484-48F1-94C0-F7F8692F8ED7}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53-4097-887D-617B2789FC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{B169A49B-9BC7-4F33-857E-1F8AC67AEF02}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53-4097-887D-617B2789FC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{0B0BA303-9449-4314-9F4C-BCBF963AC7AD}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53-4097-887D-617B2789FC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{7B212063-E0FB-482A-8BAD-B43A153B6EF1}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53-4097-887D-617B2789FC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{2D9466D9-CB9B-458D-B4BB-CFC5D873C9DF}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053-4097-887D-617B2789FC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{E5F71CB1-AE11-4522-BDD0-E11583F0957D}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053-4097-887D-617B2789FC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{2481D905-A0EB-42AE-9358-386692CE2B18}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053-4097-887D-617B2789FC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{36C2A4AA-494C-404B-A546-A88084FEBBDF}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053-4097-887D-617B2789FC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58.6</c:v>
                </c:pt>
                <c:pt idx="8">
                  <c:v>60</c:v>
                </c:pt>
                <c:pt idx="16">
                  <c:v>59.8</c:v>
                </c:pt>
                <c:pt idx="24">
                  <c:v>61.5</c:v>
                </c:pt>
                <c:pt idx="32">
                  <c:v>61.7</c:v>
                </c:pt>
              </c:numCache>
            </c:numRef>
          </c:xVal>
          <c:yVal>
            <c:numRef>
              <c:f>公会計指標分析・財政指標組合せ分析表!$BP$51:$DC$51</c:f>
              <c:numCache>
                <c:formatCode>#,##0.0;"▲ "#,##0.0</c:formatCode>
                <c:ptCount val="40"/>
                <c:pt idx="0">
                  <c:v>11.4</c:v>
                </c:pt>
                <c:pt idx="8">
                  <c:v>28.2</c:v>
                </c:pt>
                <c:pt idx="16">
                  <c:v>42.6</c:v>
                </c:pt>
                <c:pt idx="24">
                  <c:v>53.9</c:v>
                </c:pt>
                <c:pt idx="32">
                  <c:v>63</c:v>
                </c:pt>
              </c:numCache>
            </c:numRef>
          </c:yVal>
          <c:smooth val="0"/>
          <c:extLst>
            <c:ext xmlns:c16="http://schemas.microsoft.com/office/drawing/2014/chart" uri="{C3380CC4-5D6E-409C-BE32-E72D297353CC}">
              <c16:uniqueId val="{00000009-3053-4097-887D-617B2789FC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{4F5FD11B-3D39-483B-A490-7254124F8DCE}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053-4097-887D-617B2789FC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{31513C6B-77D3-4495-BC83-90C58AFCEFE6}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53-4097-887D-617B2789FC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{6862ED8A-6B07-4369-A3E2-9AE425C7A5BE}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53-4097-887D-617B2789FC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{23FD958A-1A22-4503-A050-6B0D76DC194B}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53-4097-887D-617B2789FC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{9E8F9785-6F7A-4698-B324-ADD2AE501BB5}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53-4097-887D-617B2789FCA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{FF5E9FB2-B1DA-4B17-A23F-8C0C2BFF6912}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053-4097-887D-617B2789FCA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{27119D67-7499-4042-A8DE-224A4737DC3F}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053-4097-887D-617B2789FCA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{4C54FACB-0D60-4DCA-999D-226F2179DCEB}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053-4097-887D-617B2789FCA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{F1991B80-B98F-43BA-A6D9-F500834C6472}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053-4097-887D-617B2789FC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053-4097-887D-617B2789FCAD}"/>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{6CD92174-69D7-4856-B064-2652CBB672B6}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277-4D22-9185-54B7FA29B9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{1C67D1F2-5B23-4EDF-90FC-5B1196F985D8}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77-4D22-9185-54B7FA29B9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{E4948EF3-8822-4DBC-B649-3973BAAC6774}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77-4D22-9185-54B7FA29B9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{E7811A55-4535-4A05-A876-781031B1E725}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77-4D22-9185-54B7FA29B9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{9C624449-5BC2-4136-AD06-FD043FEA4BDD}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77-4D22-9185-54B7FA29B9C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{1CF64E17-3DC2-4275-B0D3-DB70B9DC332D}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277-4D22-9185-54B7FA29B9C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{8FDC54FA-6607-43F3-89D2-B8C898BA6CD1}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277-4D22-9185-54B7FA29B9C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{2D0E34E4-1271-4E89-862B-558172D8BF3C}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277-4D22-9185-54B7FA29B9C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{9E1BA9A8-8CBF-4165-AEC2-0EB1BF0D9506}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277-4D22-9185-54B7FA29B9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4.5</c:v>
                </c:pt>
                <c:pt idx="16">
                  <c:v>3.8</c:v>
                </c:pt>
                <c:pt idx="24">
                  <c:v>3.4</c:v>
                </c:pt>
                <c:pt idx="32">
                  <c:v>3.4</c:v>
                </c:pt>
              </c:numCache>
            </c:numRef>
          </c:xVal>
          <c:yVal>
            <c:numRef>
              <c:f>公会計指標分析・財政指標組合せ分析表!$BP$73:$DC$73</c:f>
              <c:numCache>
                <c:formatCode>#,##0.0;"▲ "#,##0.0</c:formatCode>
                <c:ptCount val="40"/>
                <c:pt idx="0">
                  <c:v>11.4</c:v>
                </c:pt>
                <c:pt idx="8">
                  <c:v>28.2</c:v>
                </c:pt>
                <c:pt idx="16">
                  <c:v>42.6</c:v>
                </c:pt>
                <c:pt idx="24">
                  <c:v>53.9</c:v>
                </c:pt>
                <c:pt idx="32">
                  <c:v>63</c:v>
                </c:pt>
              </c:numCache>
            </c:numRef>
          </c:yVal>
          <c:smooth val="0"/>
          <c:extLst>
            <c:ext xmlns:c16="http://schemas.microsoft.com/office/drawing/2014/chart" uri="{C3380CC4-5D6E-409C-BE32-E72D297353CC}">
              <c16:uniqueId val="{00000009-6277-4D22-9185-54B7FA29B9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5.852222093599113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{57E9384F-3287-4D3C-BA00-8652DF7D582D}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277-4D22-9185-54B7FA29B9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{4AA78C24-620F-426D-B6A7-AC80483F8B1A}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77-4D22-9185-54B7FA29B9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{1558EAD0-EE5C-4B3B-AFE8-2A2567BD7CC4}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77-4D22-9185-54B7FA29B9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{805AD6B4-EC20-4AFE-8C23-7CC0FE82B516}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77-4D22-9185-54B7FA29B9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{8392F776-DC54-4916-A0CB-661906A6BC10}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77-4D22-9185-54B7FA29B9CA}"/>
                </c:ext>
              </c:extLst>
            </c:dLbl>
            <c:dLbl>
              <c:idx val="8"/>
              <c:layout>
                <c:manualLayout>
                  <c:x val="-1.823562808425001E-2"/>
                  <c:y val="-5.6017266853299559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{C3F69C31-9631-4CE4-A025-A644F3C49825}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277-4D22-9185-54B7FA29B9CA}"/>
                </c:ext>
              </c:extLst>
            </c:dLbl>
            <c:dLbl>
              <c:idx val="16"/>
              <c:layout>
                <c:manualLayout>
                  <c:x val="-3.1697991619110633E-2"/>
                  <c:y val="-7.271045347409116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{8485A32D-2665-4ED2-8705-59DCC2A04BD9}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277-4D22-9185-54B7FA29B9C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{97D24607-8035-4805-851B-D4AECE14DC40}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277-4D22-9185-54B7FA29B9C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{54378999-F3A2-4DBD-B34F-5C2DC1323A9E}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277-4D22-9185-54B7FA29B9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277-4D22-9185-54B7FA29B9CA}"/>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複数の事業債の償還終了により減少した平成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年度以降は、過去の起債抑制策の効果もあり減少が続いているが、平成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年度以降は大規模事業に係る起債が増加しており、今後は元利償還金も増加していく見込みである。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下水道事業の拡大に伴って企業債の元利償還金が増加していることにより、増加が続いており、今後もこの傾向が続く見込みである。</a:t>
          </a:r>
        </a:p>
        <a:p>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算入公債費等が増加したものの、公営企業債の元利償還金に対する繰入金の増加と元利償還金の増加により、実質公債費比率の分子は増加している。</a:t>
          </a:r>
        </a:p>
        <a:p>
          <a:r>
            <a:rPr kumimoji="1" lang="ja-JP" altLang="en-US" sz="1000">
              <a:latin typeface="ＭＳ ゴシック" pitchFamily="49" charset="-128"/>
              <a:ea typeface="ＭＳ ゴシック" pitchFamily="49" charset="-128"/>
            </a:rPr>
            <a:t>　今後も、平成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年度以降の起債増加により、実質公債費比率の分子も増加していく見込みである。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本町では、満期一括償還による借入を行った翌年度から、借入額を償還期間で除した額以上の額を積み立てるものとしている。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●一般会計等に係る地方債の現在高</a:t>
          </a:r>
        </a:p>
        <a:p>
          <a:r>
            <a:rPr kumimoji="1" lang="ja-JP" altLang="en-US" sz="800">
              <a:latin typeface="ＭＳ ゴシック" pitchFamily="49" charset="-128"/>
              <a:ea typeface="ＭＳ ゴシック" pitchFamily="49" charset="-128"/>
            </a:rPr>
            <a:t>　大型事業による起債の増加により自由通路等整備事業の事業費がピークを迎える令和２年度までは増加した。今後も公共施設の更新等により増加傾向が続く見込みである。</a:t>
          </a:r>
        </a:p>
        <a:p>
          <a:r>
            <a:rPr kumimoji="1" lang="ja-JP" altLang="en-US" sz="800">
              <a:latin typeface="ＭＳ ゴシック" pitchFamily="49" charset="-128"/>
              <a:ea typeface="ＭＳ ゴシック" pitchFamily="49" charset="-128"/>
            </a:rPr>
            <a:t>●公営企業債等繰入見込額</a:t>
          </a:r>
        </a:p>
        <a:p>
          <a:r>
            <a:rPr kumimoji="1" lang="ja-JP" altLang="en-US" sz="800">
              <a:latin typeface="ＭＳ ゴシック" pitchFamily="49" charset="-128"/>
              <a:ea typeface="ＭＳ ゴシック" pitchFamily="49" charset="-128"/>
            </a:rPr>
            <a:t>　下水道事業の進捗に伴い、下水道事業債の元利償還金に充てるための繰入金の見込額が増加しており、今後も増加傾向が続く見込みである。</a:t>
          </a:r>
        </a:p>
        <a:p>
          <a:r>
            <a:rPr kumimoji="1" lang="ja-JP" altLang="en-US" sz="800">
              <a:latin typeface="ＭＳ ゴシック" pitchFamily="49" charset="-128"/>
              <a:ea typeface="ＭＳ ゴシック" pitchFamily="49" charset="-128"/>
            </a:rPr>
            <a:t>●組合等負担等見込額</a:t>
          </a:r>
        </a:p>
        <a:p>
          <a:r>
            <a:rPr kumimoji="1" lang="ja-JP" altLang="en-US" sz="800">
              <a:latin typeface="ＭＳ ゴシック" pitchFamily="49" charset="-128"/>
              <a:ea typeface="ＭＳ ゴシック" pitchFamily="49" charset="-128"/>
            </a:rPr>
            <a:t>　海部地区環境事務組合で平成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年度から令和３年度までの４か年計画で起債が予定されているため、令和３年度までは増加していく見込みである。</a:t>
          </a:r>
        </a:p>
        <a:p>
          <a:r>
            <a:rPr kumimoji="1" lang="ja-JP" altLang="en-US" sz="800">
              <a:latin typeface="ＭＳ ゴシック" pitchFamily="49" charset="-128"/>
              <a:ea typeface="ＭＳ ゴシック" pitchFamily="49" charset="-128"/>
            </a:rPr>
            <a:t>●退職手当負担見込額</a:t>
          </a:r>
        </a:p>
        <a:p>
          <a:r>
            <a:rPr kumimoji="1" lang="ja-JP" altLang="en-US" sz="800">
              <a:latin typeface="ＭＳ ゴシック" pitchFamily="49" charset="-128"/>
              <a:ea typeface="ＭＳ ゴシック" pitchFamily="49" charset="-128"/>
            </a:rPr>
            <a:t>　職員数は増加しているものの、平均勤続年数が短くなっていることにより、減少傾向にある。</a:t>
          </a:r>
        </a:p>
        <a:p>
          <a:r>
            <a:rPr kumimoji="1" lang="ja-JP" altLang="en-US" sz="800">
              <a:latin typeface="ＭＳ ゴシック" pitchFamily="49" charset="-128"/>
              <a:ea typeface="ＭＳ ゴシック" pitchFamily="49" charset="-128"/>
            </a:rPr>
            <a:t>●充当可能基金</a:t>
          </a:r>
        </a:p>
        <a:p>
          <a:r>
            <a:rPr kumimoji="1" lang="ja-JP" altLang="en-US" sz="800">
              <a:latin typeface="ＭＳ ゴシック" pitchFamily="49" charset="-128"/>
              <a:ea typeface="ＭＳ ゴシック" pitchFamily="49" charset="-128"/>
            </a:rPr>
            <a:t>　大規模事業や下水道事業の事業費の増加に伴う特定目的基金の取崩しや、扶助費等の増加による財源不足に対応するための財政調整基金の取崩しにより、平成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年度以降は減少傾向にある。この傾向は、今後も続く見込みである。</a:t>
          </a:r>
        </a:p>
        <a:p>
          <a:r>
            <a:rPr kumimoji="1" lang="ja-JP" altLang="en-US" sz="800">
              <a:latin typeface="ＭＳ ゴシック" pitchFamily="49" charset="-128"/>
              <a:ea typeface="ＭＳ ゴシック" pitchFamily="49" charset="-128"/>
            </a:rPr>
            <a:t>●基準財政需要額算入見込額</a:t>
          </a:r>
        </a:p>
        <a:p>
          <a:r>
            <a:rPr kumimoji="1" lang="ja-JP" altLang="en-US" sz="800">
              <a:latin typeface="ＭＳ ゴシック" pitchFamily="49" charset="-128"/>
              <a:ea typeface="ＭＳ ゴシック" pitchFamily="49" charset="-128"/>
            </a:rPr>
            <a:t>　今後も国庫補助金や補正予算債など、交付税措置率の高い起債を活用していくことにより、微増傾向が続く見込みである。</a:t>
          </a:r>
        </a:p>
        <a:p>
          <a:r>
            <a:rPr kumimoji="1" lang="ja-JP" altLang="en-US" sz="800">
              <a:latin typeface="ＭＳ ゴシック" pitchFamily="49" charset="-128"/>
              <a:ea typeface="ＭＳ ゴシック" pitchFamily="49" charset="-128"/>
            </a:rPr>
            <a:t>●将来負担比率の分子</a:t>
          </a:r>
        </a:p>
        <a:p>
          <a:r>
            <a:rPr kumimoji="1" lang="ja-JP" altLang="en-US" sz="800">
              <a:latin typeface="ＭＳ ゴシック" pitchFamily="49" charset="-128"/>
              <a:ea typeface="ＭＳ ゴシック" pitchFamily="49" charset="-128"/>
            </a:rPr>
            <a:t>　平成</a:t>
          </a:r>
          <a:r>
            <a:rPr kumimoji="1" lang="en-US" altLang="ja-JP" sz="800">
              <a:latin typeface="ＭＳ ゴシック" pitchFamily="49" charset="-128"/>
              <a:ea typeface="ＭＳ ゴシック" pitchFamily="49" charset="-128"/>
            </a:rPr>
            <a:t>28</a:t>
          </a:r>
          <a:r>
            <a:rPr kumimoji="1" lang="ja-JP" altLang="en-US" sz="800">
              <a:latin typeface="ＭＳ ゴシック" pitchFamily="49" charset="-128"/>
              <a:ea typeface="ＭＳ ゴシック" pitchFamily="49" charset="-128"/>
            </a:rPr>
            <a:t>年度までは減少傾向にあったが、一般会計等に係る地方債の残高や公営企業債等繰入見込額の増加により、平成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年度以降は増加を続けており、今後も増加傾向が続く見込みである。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自由通路等整備事業の事業費のピークを過ぎた令和３年度以降は一般会計等の大規模事業を始めとした事業計画の見直しや事業実施の適正化を図り、国県支出金等の財源の確保し、財政負担の少ない起債を有効活用し、基金残高を確保することにより健全財政を確保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百円、下水道整備基金に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百円を積み立てた一方、自由通路等整備事業、産業文化会館エレベーター改修事業に充てるために公共施設整備基金から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百万円、下水道事業への補助金に充てるために下水道整備基金から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百万円を取り崩したことにより、取崩額が計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百万円に上ったことにより、基金全体としては、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加等による財源不足に対応するための財政調整基金からの取崩しや、公共施設の整備費用の増加、下水道事業の進捗による下水道事業費の増加などに対応するための特定目的基金の取崩しにより、今後も減少傾向が続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今後は、更なる歳出の徹底的な見直しと事務事業の重点化を図りながら、財源を確実に確保することによって、財源不足の縮小及び基金残高の確保に努める。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下水道整備基金：公共下水道の整備事業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森林環境事業基金：森林整備及び促進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公共施設整備基金：自由通路等整備事業等のため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百万円を取り崩した一方、下水道事業の進捗による事業費及び企業債の償還費の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森林環境事業基金：森林環境事業資金として３百万円積み立てたことにより、基金残高としては３百万円増加した。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公共施設整備基金：将来見込まれている大規模事業や公共施設等総合管理計画に基づく公共施設の整備費用の増加に備えるため、今後も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下水道整備基金：下水道事業の進捗により、今後も下水道の整備費用及び企業債の償還費用が増加する見込みであることから、今後も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将来の公債費の償還に備えるために積立額の一部を減債基金に積み立てたこと及び扶助費の増加による財源不足に対応するため積立額（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百万円）を超える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財政調整基金の積立の目安は、標準財政規模の約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億円としているが、財源不足が増加する傾向にある現状では、毎年度の取崩しは避けられない状況にあるため、歳出の見直しと財源確保を図りながら、基金への積立てを行っていく。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令和２年度は将来の公債費の償還に備えるために積立額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年度以降の起債額の増加により町債残高が増加傾向にあることから、今後も将来の償還額の増加に備えるため、積立可能額の一部を積み立てていく。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まで類似団体内平均値よりも若干高くなっていた有形固定資産減価償却率について、令和２年度は類似団体内平均値と同水準であるが、これは、令和２年度に自由通路が供用開始したことにより有形固定資産減価償却率の増加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ポイントに抑えられたからである。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公共施設等総合管理計画に基づき計画的に施設の維持・更新を行いつつ、今後は施設の長寿命化や施設総量の適正化に努めていく。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2"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136344</xdr:rowOff>
    </xdr:from>
    <xdr:to>
      <xdr:col>23</xdr:col>
      <xdr:colOff>136525</xdr:colOff>
      <xdr:row>30</xdr:row>
      <xdr:rowOff>66494</xdr:rowOff>
    </xdr:to>
    <xdr:sp macro="" textlink="">
      <xdr:nvSpPr>
        <xdr:cNvPr id="83" name="楕円 82"/>
        <xdr:cNvSpPr/>
      </xdr:nvSpPr>
      <xdr:spPr>
        <a:xfrm>
          <a:off x="47117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114771</xdr:rowOff>
    </xdr:from>
    <xdr:ext cx="405111" cy="259045"/>
    <xdr:sp macro="" textlink="">
      <xdr:nvSpPr>
        <xdr:cNvPr id="84" name="有形固定資産減価償却率該当値テキスト"/>
        <xdr:cNvSpPr txBox="1"/>
      </xdr:nvSpPr>
      <xdr:spPr>
        <a:xfrm>
          <a:off x="4813300" y="585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5" name="楕円 84"/>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15694</xdr:rowOff>
    </xdr:to>
    <xdr:cxnSp macro="">
      <xdr:nvCxnSpPr>
        <xdr:cNvPr id="86" name="直線コネクタ 85"/>
        <xdr:cNvCxnSpPr/>
      </xdr:nvCxnSpPr>
      <xdr:spPr>
        <a:xfrm>
          <a:off x="4051300" y="5924550"/>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77742</xdr:rowOff>
    </xdr:from>
    <xdr:to>
      <xdr:col>15</xdr:col>
      <xdr:colOff>187325</xdr:colOff>
      <xdr:row>30</xdr:row>
      <xdr:rowOff>7892</xdr:rowOff>
    </xdr:to>
    <xdr:sp macro="" textlink="">
      <xdr:nvSpPr>
        <xdr:cNvPr id="87" name="楕円 86"/>
        <xdr:cNvSpPr/>
      </xdr:nvSpPr>
      <xdr:spPr>
        <a:xfrm>
          <a:off x="323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128542</xdr:rowOff>
    </xdr:from>
    <xdr:to>
      <xdr:col>19</xdr:col>
      <xdr:colOff>136525</xdr:colOff>
      <xdr:row>30</xdr:row>
      <xdr:rowOff>9525</xdr:rowOff>
    </xdr:to>
    <xdr:cxnSp macro="">
      <xdr:nvCxnSpPr>
        <xdr:cNvPr id="88" name="直線コネクタ 87"/>
        <xdr:cNvCxnSpPr/>
      </xdr:nvCxnSpPr>
      <xdr:spPr>
        <a:xfrm>
          <a:off x="3289300" y="587211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83911</xdr:rowOff>
    </xdr:from>
    <xdr:to>
      <xdr:col>11</xdr:col>
      <xdr:colOff>187325</xdr:colOff>
      <xdr:row>30</xdr:row>
      <xdr:rowOff>14061</xdr:rowOff>
    </xdr:to>
    <xdr:sp macro="" textlink="">
      <xdr:nvSpPr>
        <xdr:cNvPr id="89" name="楕円 88"/>
        <xdr:cNvSpPr/>
      </xdr:nvSpPr>
      <xdr:spPr>
        <a:xfrm>
          <a:off x="2476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134711</xdr:rowOff>
    </xdr:to>
    <xdr:cxnSp macro="">
      <xdr:nvCxnSpPr>
        <xdr:cNvPr id="90" name="直線コネクタ 89"/>
        <xdr:cNvCxnSpPr/>
      </xdr:nvCxnSpPr>
      <xdr:spPr>
        <a:xfrm flipV="1">
          <a:off x="2527300" y="587211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40731</xdr:rowOff>
    </xdr:from>
    <xdr:to>
      <xdr:col>7</xdr:col>
      <xdr:colOff>187325</xdr:colOff>
      <xdr:row>29</xdr:row>
      <xdr:rowOff>142331</xdr:rowOff>
    </xdr:to>
    <xdr:sp macro="" textlink="">
      <xdr:nvSpPr>
        <xdr:cNvPr id="91" name="楕円 90"/>
        <xdr:cNvSpPr/>
      </xdr:nvSpPr>
      <xdr:spPr>
        <a:xfrm>
          <a:off x="1714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91531</xdr:rowOff>
    </xdr:from>
    <xdr:to>
      <xdr:col>11</xdr:col>
      <xdr:colOff>136525</xdr:colOff>
      <xdr:row>29</xdr:row>
      <xdr:rowOff>134711</xdr:rowOff>
    </xdr:to>
    <xdr:cxnSp macro="">
      <xdr:nvCxnSpPr>
        <xdr:cNvPr id="92" name="直線コネクタ 91"/>
        <xdr:cNvCxnSpPr/>
      </xdr:nvCxnSpPr>
      <xdr:spPr>
        <a:xfrm>
          <a:off x="1765300" y="5835106"/>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4"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5"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6"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7" name="n_1main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98" name="n_2main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99" name="n_3mainValue有形固定資産減価償却率"/>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133458</xdr:rowOff>
    </xdr:from>
    <xdr:ext cx="405111" cy="259045"/>
    <xdr:sp macro="" textlink="">
      <xdr:nvSpPr>
        <xdr:cNvPr id="100" name="n_4mainValue有形固定資産減価償却率"/>
        <xdr:cNvSpPr txBox="1"/>
      </xdr:nvSpPr>
      <xdr:spPr>
        <a:xfrm>
          <a:off x="1562744" y="587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債務償還比率が、類似団体内平均値と比べ高い水準となっているのは、多額の起債及び基金を財源とした大規模事業を令和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年度まで実施したためである。今後は増加する地方債の償還に備えるため計画的な基金への積立てを行いつつ、起債の抑制を図りながら、健全な財政運営に努める。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6050</xdr:rowOff>
    </xdr:from>
    <xdr:to>
      <xdr:col>76</xdr:col>
      <xdr:colOff>73025</xdr:colOff>
      <xdr:row>30</xdr:row>
      <xdr:rowOff>107650</xdr:rowOff>
    </xdr:to>
    <xdr:sp macro="" textlink="">
      <xdr:nvSpPr>
        <xdr:cNvPr id="143" name="楕円 142"/>
        <xdr:cNvSpPr/>
      </xdr:nvSpPr>
      <xdr:spPr>
        <a:xfrm>
          <a:off x="14744700" y="592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155927</xdr:rowOff>
    </xdr:from>
    <xdr:ext cx="469744" cy="259045"/>
    <xdr:sp macro="" textlink="">
      <xdr:nvSpPr>
        <xdr:cNvPr id="144" name="債務償還比率該当値テキスト"/>
        <xdr:cNvSpPr txBox="1"/>
      </xdr:nvSpPr>
      <xdr:spPr>
        <a:xfrm>
          <a:off x="14846300" y="58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26258</xdr:rowOff>
    </xdr:from>
    <xdr:to>
      <xdr:col>72</xdr:col>
      <xdr:colOff>123825</xdr:colOff>
      <xdr:row>30</xdr:row>
      <xdr:rowOff>127858</xdr:rowOff>
    </xdr:to>
    <xdr:sp macro="" textlink="">
      <xdr:nvSpPr>
        <xdr:cNvPr id="145" name="楕円 144"/>
        <xdr:cNvSpPr/>
      </xdr:nvSpPr>
      <xdr:spPr>
        <a:xfrm>
          <a:off x="14033500" y="594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56850</xdr:rowOff>
    </xdr:from>
    <xdr:to>
      <xdr:col>76</xdr:col>
      <xdr:colOff>22225</xdr:colOff>
      <xdr:row>30</xdr:row>
      <xdr:rowOff>77058</xdr:rowOff>
    </xdr:to>
    <xdr:cxnSp macro="">
      <xdr:nvCxnSpPr>
        <xdr:cNvPr id="146" name="直線コネクタ 145"/>
        <xdr:cNvCxnSpPr/>
      </xdr:nvCxnSpPr>
      <xdr:spPr>
        <a:xfrm flipV="1">
          <a:off x="14084300" y="5971875"/>
          <a:ext cx="711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124044</xdr:rowOff>
    </xdr:from>
    <xdr:to>
      <xdr:col>68</xdr:col>
      <xdr:colOff>123825</xdr:colOff>
      <xdr:row>30</xdr:row>
      <xdr:rowOff>54194</xdr:rowOff>
    </xdr:to>
    <xdr:sp macro="" textlink="">
      <xdr:nvSpPr>
        <xdr:cNvPr id="147" name="楕円 146"/>
        <xdr:cNvSpPr/>
      </xdr:nvSpPr>
      <xdr:spPr>
        <a:xfrm>
          <a:off x="13271500" y="58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3394</xdr:rowOff>
    </xdr:from>
    <xdr:to>
      <xdr:col>72</xdr:col>
      <xdr:colOff>73025</xdr:colOff>
      <xdr:row>30</xdr:row>
      <xdr:rowOff>77058</xdr:rowOff>
    </xdr:to>
    <xdr:cxnSp macro="">
      <xdr:nvCxnSpPr>
        <xdr:cNvPr id="148" name="直線コネクタ 147"/>
        <xdr:cNvCxnSpPr/>
      </xdr:nvCxnSpPr>
      <xdr:spPr>
        <a:xfrm>
          <a:off x="13322300" y="5918419"/>
          <a:ext cx="762000" cy="7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104526</xdr:rowOff>
    </xdr:from>
    <xdr:to>
      <xdr:col>64</xdr:col>
      <xdr:colOff>123825</xdr:colOff>
      <xdr:row>30</xdr:row>
      <xdr:rowOff>34676</xdr:rowOff>
    </xdr:to>
    <xdr:sp macro="" textlink="">
      <xdr:nvSpPr>
        <xdr:cNvPr id="149" name="楕円 148"/>
        <xdr:cNvSpPr/>
      </xdr:nvSpPr>
      <xdr:spPr>
        <a:xfrm>
          <a:off x="12509500" y="58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155326</xdr:rowOff>
    </xdr:from>
    <xdr:to>
      <xdr:col>68</xdr:col>
      <xdr:colOff>73025</xdr:colOff>
      <xdr:row>30</xdr:row>
      <xdr:rowOff>3394</xdr:rowOff>
    </xdr:to>
    <xdr:cxnSp macro="">
      <xdr:nvCxnSpPr>
        <xdr:cNvPr id="150" name="直線コネクタ 149"/>
        <xdr:cNvCxnSpPr/>
      </xdr:nvCxnSpPr>
      <xdr:spPr>
        <a:xfrm>
          <a:off x="12560300" y="5898901"/>
          <a:ext cx="762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18512</xdr:rowOff>
    </xdr:from>
    <xdr:to>
      <xdr:col>60</xdr:col>
      <xdr:colOff>123825</xdr:colOff>
      <xdr:row>29</xdr:row>
      <xdr:rowOff>120112</xdr:rowOff>
    </xdr:to>
    <xdr:sp macro="" textlink="">
      <xdr:nvSpPr>
        <xdr:cNvPr id="151" name="楕円 150"/>
        <xdr:cNvSpPr/>
      </xdr:nvSpPr>
      <xdr:spPr>
        <a:xfrm>
          <a:off x="11747500" y="576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69312</xdr:rowOff>
    </xdr:from>
    <xdr:to>
      <xdr:col>64</xdr:col>
      <xdr:colOff>73025</xdr:colOff>
      <xdr:row>29</xdr:row>
      <xdr:rowOff>155326</xdr:rowOff>
    </xdr:to>
    <xdr:cxnSp macro="">
      <xdr:nvCxnSpPr>
        <xdr:cNvPr id="152" name="直線コネクタ 151"/>
        <xdr:cNvCxnSpPr/>
      </xdr:nvCxnSpPr>
      <xdr:spPr>
        <a:xfrm>
          <a:off x="11798300" y="5812887"/>
          <a:ext cx="762000" cy="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6"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118985</xdr:rowOff>
    </xdr:from>
    <xdr:ext cx="469744" cy="259045"/>
    <xdr:sp macro="" textlink="">
      <xdr:nvSpPr>
        <xdr:cNvPr id="157" name="n_1mainValue債務償還比率"/>
        <xdr:cNvSpPr txBox="1"/>
      </xdr:nvSpPr>
      <xdr:spPr>
        <a:xfrm>
          <a:off x="13836727" y="60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45321</xdr:rowOff>
    </xdr:from>
    <xdr:ext cx="469744" cy="259045"/>
    <xdr:sp macro="" textlink="">
      <xdr:nvSpPr>
        <xdr:cNvPr id="158" name="n_2mainValue債務償還比率"/>
        <xdr:cNvSpPr txBox="1"/>
      </xdr:nvSpPr>
      <xdr:spPr>
        <a:xfrm>
          <a:off x="13087427" y="596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25803</xdr:rowOff>
    </xdr:from>
    <xdr:ext cx="469744" cy="259045"/>
    <xdr:sp macro="" textlink="">
      <xdr:nvSpPr>
        <xdr:cNvPr id="159" name="n_3mainValue債務償還比率"/>
        <xdr:cNvSpPr txBox="1"/>
      </xdr:nvSpPr>
      <xdr:spPr>
        <a:xfrm>
          <a:off x="12325427" y="594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136639</xdr:rowOff>
    </xdr:from>
    <xdr:ext cx="469744" cy="259045"/>
    <xdr:sp macro="" textlink="">
      <xdr:nvSpPr>
        <xdr:cNvPr id="160" name="n_4mainValue債務償還比率"/>
        <xdr:cNvSpPr txBox="1"/>
      </xdr:nvSpPr>
      <xdr:spPr>
        <a:xfrm>
          <a:off x="11563427" y="553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74295</xdr:rowOff>
    </xdr:to>
    <xdr:cxnSp macro="">
      <xdr:nvCxnSpPr>
        <xdr:cNvPr id="76" name="直線コネクタ 75"/>
        <xdr:cNvCxnSpPr/>
      </xdr:nvCxnSpPr>
      <xdr:spPr>
        <a:xfrm flipV="1">
          <a:off x="3797300" y="65322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160655</xdr:rowOff>
    </xdr:from>
    <xdr:to>
      <xdr:col>15</xdr:col>
      <xdr:colOff>101600</xdr:colOff>
      <xdr:row>38</xdr:row>
      <xdr:rowOff>90805</xdr:rowOff>
    </xdr:to>
    <xdr:sp macro="" textlink="">
      <xdr:nvSpPr>
        <xdr:cNvPr id="77" name="楕円 76"/>
        <xdr:cNvSpPr/>
      </xdr:nvSpPr>
      <xdr:spPr>
        <a:xfrm>
          <a:off x="2857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74295</xdr:rowOff>
    </xdr:to>
    <xdr:cxnSp macro="">
      <xdr:nvCxnSpPr>
        <xdr:cNvPr id="78" name="直線コネクタ 77"/>
        <xdr:cNvCxnSpPr/>
      </xdr:nvCxnSpPr>
      <xdr:spPr>
        <a:xfrm>
          <a:off x="2908300" y="655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128270</xdr:rowOff>
    </xdr:from>
    <xdr:to>
      <xdr:col>10</xdr:col>
      <xdr:colOff>165100</xdr:colOff>
      <xdr:row>38</xdr:row>
      <xdr:rowOff>58420</xdr:rowOff>
    </xdr:to>
    <xdr:sp macro="" textlink="">
      <xdr:nvSpPr>
        <xdr:cNvPr id="79" name="楕円 78"/>
        <xdr:cNvSpPr/>
      </xdr:nvSpPr>
      <xdr:spPr>
        <a:xfrm>
          <a:off x="196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7620</xdr:rowOff>
    </xdr:from>
    <xdr:to>
      <xdr:col>15</xdr:col>
      <xdr:colOff>50800</xdr:colOff>
      <xdr:row>38</xdr:row>
      <xdr:rowOff>40005</xdr:rowOff>
    </xdr:to>
    <xdr:cxnSp macro="">
      <xdr:nvCxnSpPr>
        <xdr:cNvPr id="80" name="直線コネクタ 79"/>
        <xdr:cNvCxnSpPr/>
      </xdr:nvCxnSpPr>
      <xdr:spPr>
        <a:xfrm>
          <a:off x="2019300" y="652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101600</xdr:rowOff>
    </xdr:from>
    <xdr:to>
      <xdr:col>6</xdr:col>
      <xdr:colOff>38100</xdr:colOff>
      <xdr:row>38</xdr:row>
      <xdr:rowOff>31750</xdr:rowOff>
    </xdr:to>
    <xdr:sp macro="" textlink="">
      <xdr:nvSpPr>
        <xdr:cNvPr id="81" name="楕円 80"/>
        <xdr:cNvSpPr/>
      </xdr:nvSpPr>
      <xdr:spPr>
        <a:xfrm>
          <a:off x="107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152400</xdr:rowOff>
    </xdr:from>
    <xdr:to>
      <xdr:col>10</xdr:col>
      <xdr:colOff>114300</xdr:colOff>
      <xdr:row>38</xdr:row>
      <xdr:rowOff>7620</xdr:rowOff>
    </xdr:to>
    <xdr:cxnSp macro="">
      <xdr:nvCxnSpPr>
        <xdr:cNvPr id="82" name="直線コネクタ 81"/>
        <xdr:cNvCxnSpPr/>
      </xdr:nvCxnSpPr>
      <xdr:spPr>
        <a:xfrm>
          <a:off x="1130300" y="6496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81932</xdr:rowOff>
    </xdr:from>
    <xdr:ext cx="405111" cy="259045"/>
    <xdr:sp macro="" textlink="">
      <xdr:nvSpPr>
        <xdr:cNvPr id="88" name="n_2mainValue【道路】&#10;有形固定資産減価償却率"/>
        <xdr:cNvSpPr txBox="1"/>
      </xdr:nvSpPr>
      <xdr:spPr>
        <a:xfrm>
          <a:off x="2705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9" name="n_3main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22877</xdr:rowOff>
    </xdr:from>
    <xdr:ext cx="405111" cy="259045"/>
    <xdr:sp macro="" textlink="">
      <xdr:nvSpPr>
        <xdr:cNvPr id="90" name="n_4mainValue【道路】&#10;有形固定資産減価償却率"/>
        <xdr:cNvSpPr txBox="1"/>
      </xdr:nvSpPr>
      <xdr:spPr>
        <a:xfrm>
          <a:off x="927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127356</xdr:rowOff>
    </xdr:from>
    <xdr:to>
      <xdr:col>55</xdr:col>
      <xdr:colOff>50800</xdr:colOff>
      <xdr:row>41</xdr:row>
      <xdr:rowOff>57506</xdr:rowOff>
    </xdr:to>
    <xdr:sp macro="" textlink="">
      <xdr:nvSpPr>
        <xdr:cNvPr id="130" name="楕円 129"/>
        <xdr:cNvSpPr/>
      </xdr:nvSpPr>
      <xdr:spPr>
        <a:xfrm>
          <a:off x="10426700" y="69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42283</xdr:rowOff>
    </xdr:from>
    <xdr:ext cx="469744" cy="259045"/>
    <xdr:sp macro="" textlink="">
      <xdr:nvSpPr>
        <xdr:cNvPr id="131" name="【道路】&#10;一人当たり延長該当値テキスト"/>
        <xdr:cNvSpPr txBox="1"/>
      </xdr:nvSpPr>
      <xdr:spPr>
        <a:xfrm>
          <a:off x="10515600" y="69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129451</xdr:rowOff>
    </xdr:from>
    <xdr:to>
      <xdr:col>50</xdr:col>
      <xdr:colOff>165100</xdr:colOff>
      <xdr:row>41</xdr:row>
      <xdr:rowOff>59601</xdr:rowOff>
    </xdr:to>
    <xdr:sp macro="" textlink="">
      <xdr:nvSpPr>
        <xdr:cNvPr id="132" name="楕円 131"/>
        <xdr:cNvSpPr/>
      </xdr:nvSpPr>
      <xdr:spPr>
        <a:xfrm>
          <a:off x="9588500" y="69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6706</xdr:rowOff>
    </xdr:from>
    <xdr:to>
      <xdr:col>55</xdr:col>
      <xdr:colOff>0</xdr:colOff>
      <xdr:row>41</xdr:row>
      <xdr:rowOff>8801</xdr:rowOff>
    </xdr:to>
    <xdr:cxnSp macro="">
      <xdr:nvCxnSpPr>
        <xdr:cNvPr id="133" name="直線コネクタ 132"/>
        <xdr:cNvCxnSpPr/>
      </xdr:nvCxnSpPr>
      <xdr:spPr>
        <a:xfrm flipV="1">
          <a:off x="9639300" y="7036156"/>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128880</xdr:rowOff>
    </xdr:from>
    <xdr:to>
      <xdr:col>46</xdr:col>
      <xdr:colOff>38100</xdr:colOff>
      <xdr:row>41</xdr:row>
      <xdr:rowOff>59030</xdr:rowOff>
    </xdr:to>
    <xdr:sp macro="" textlink="">
      <xdr:nvSpPr>
        <xdr:cNvPr id="134" name="楕円 133"/>
        <xdr:cNvSpPr/>
      </xdr:nvSpPr>
      <xdr:spPr>
        <a:xfrm>
          <a:off x="8699500" y="69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8230</xdr:rowOff>
    </xdr:from>
    <xdr:to>
      <xdr:col>50</xdr:col>
      <xdr:colOff>114300</xdr:colOff>
      <xdr:row>41</xdr:row>
      <xdr:rowOff>8801</xdr:rowOff>
    </xdr:to>
    <xdr:cxnSp macro="">
      <xdr:nvCxnSpPr>
        <xdr:cNvPr id="135" name="直線コネクタ 134"/>
        <xdr:cNvCxnSpPr/>
      </xdr:nvCxnSpPr>
      <xdr:spPr>
        <a:xfrm>
          <a:off x="8750300" y="70376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129222</xdr:rowOff>
    </xdr:from>
    <xdr:to>
      <xdr:col>41</xdr:col>
      <xdr:colOff>101600</xdr:colOff>
      <xdr:row>41</xdr:row>
      <xdr:rowOff>59372</xdr:rowOff>
    </xdr:to>
    <xdr:sp macro="" textlink="">
      <xdr:nvSpPr>
        <xdr:cNvPr id="136" name="楕円 135"/>
        <xdr:cNvSpPr/>
      </xdr:nvSpPr>
      <xdr:spPr>
        <a:xfrm>
          <a:off x="7810500" y="69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8230</xdr:rowOff>
    </xdr:from>
    <xdr:to>
      <xdr:col>45</xdr:col>
      <xdr:colOff>177800</xdr:colOff>
      <xdr:row>41</xdr:row>
      <xdr:rowOff>8572</xdr:rowOff>
    </xdr:to>
    <xdr:cxnSp macro="">
      <xdr:nvCxnSpPr>
        <xdr:cNvPr id="137" name="直線コネクタ 136"/>
        <xdr:cNvCxnSpPr/>
      </xdr:nvCxnSpPr>
      <xdr:spPr>
        <a:xfrm flipV="1">
          <a:off x="7861300" y="703768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129642</xdr:rowOff>
    </xdr:from>
    <xdr:to>
      <xdr:col>36</xdr:col>
      <xdr:colOff>165100</xdr:colOff>
      <xdr:row>41</xdr:row>
      <xdr:rowOff>59792</xdr:rowOff>
    </xdr:to>
    <xdr:sp macro="" textlink="">
      <xdr:nvSpPr>
        <xdr:cNvPr id="138" name="楕円 137"/>
        <xdr:cNvSpPr/>
      </xdr:nvSpPr>
      <xdr:spPr>
        <a:xfrm>
          <a:off x="6921500" y="69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8572</xdr:rowOff>
    </xdr:from>
    <xdr:to>
      <xdr:col>41</xdr:col>
      <xdr:colOff>50800</xdr:colOff>
      <xdr:row>41</xdr:row>
      <xdr:rowOff>8992</xdr:rowOff>
    </xdr:to>
    <xdr:cxnSp macro="">
      <xdr:nvCxnSpPr>
        <xdr:cNvPr id="139" name="直線コネクタ 138"/>
        <xdr:cNvCxnSpPr/>
      </xdr:nvCxnSpPr>
      <xdr:spPr>
        <a:xfrm flipV="1">
          <a:off x="6972300" y="703802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50728</xdr:rowOff>
    </xdr:from>
    <xdr:ext cx="469744" cy="259045"/>
    <xdr:sp macro="" textlink="">
      <xdr:nvSpPr>
        <xdr:cNvPr id="144" name="n_1mainValue【道路】&#10;一人当たり延長"/>
        <xdr:cNvSpPr txBox="1"/>
      </xdr:nvSpPr>
      <xdr:spPr>
        <a:xfrm>
          <a:off x="9391727" y="70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50157</xdr:rowOff>
    </xdr:from>
    <xdr:ext cx="469744" cy="259045"/>
    <xdr:sp macro="" textlink="">
      <xdr:nvSpPr>
        <xdr:cNvPr id="145" name="n_2mainValue【道路】&#10;一人当たり延長"/>
        <xdr:cNvSpPr txBox="1"/>
      </xdr:nvSpPr>
      <xdr:spPr>
        <a:xfrm>
          <a:off x="8515427" y="7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50499</xdr:rowOff>
    </xdr:from>
    <xdr:ext cx="469744" cy="259045"/>
    <xdr:sp macro="" textlink="">
      <xdr:nvSpPr>
        <xdr:cNvPr id="146" name="n_3mainValue【道路】&#10;一人当たり延長"/>
        <xdr:cNvSpPr txBox="1"/>
      </xdr:nvSpPr>
      <xdr:spPr>
        <a:xfrm>
          <a:off x="7626427" y="70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50919</xdr:rowOff>
    </xdr:from>
    <xdr:ext cx="469744" cy="259045"/>
    <xdr:sp macro="" textlink="">
      <xdr:nvSpPr>
        <xdr:cNvPr id="147" name="n_4mainValue【道路】&#10;一人当たり延長"/>
        <xdr:cNvSpPr txBox="1"/>
      </xdr:nvSpPr>
      <xdr:spPr>
        <a:xfrm>
          <a:off x="6737427" y="70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14515</xdr:rowOff>
    </xdr:from>
    <xdr:to>
      <xdr:col>24</xdr:col>
      <xdr:colOff>114300</xdr:colOff>
      <xdr:row>61</xdr:row>
      <xdr:rowOff>116115</xdr:rowOff>
    </xdr:to>
    <xdr:sp macro="" textlink="">
      <xdr:nvSpPr>
        <xdr:cNvPr id="189" name="楕円 188"/>
        <xdr:cNvSpPr/>
      </xdr:nvSpPr>
      <xdr:spPr>
        <a:xfrm>
          <a:off x="45847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164392</xdr:rowOff>
    </xdr:from>
    <xdr:ext cx="405111" cy="259045"/>
    <xdr:sp macro="" textlink="">
      <xdr:nvSpPr>
        <xdr:cNvPr id="190" name="【橋りょう・トンネル】&#10;有形固定資産減価償却率該当値テキスト"/>
        <xdr:cNvSpPr txBox="1"/>
      </xdr:nvSpPr>
      <xdr:spPr>
        <a:xfrm>
          <a:off x="4673600"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158206</xdr:rowOff>
    </xdr:from>
    <xdr:to>
      <xdr:col>20</xdr:col>
      <xdr:colOff>38100</xdr:colOff>
      <xdr:row>61</xdr:row>
      <xdr:rowOff>88356</xdr:rowOff>
    </xdr:to>
    <xdr:sp macro="" textlink="">
      <xdr:nvSpPr>
        <xdr:cNvPr id="191" name="楕円 190"/>
        <xdr:cNvSpPr/>
      </xdr:nvSpPr>
      <xdr:spPr>
        <a:xfrm>
          <a:off x="3746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37556</xdr:rowOff>
    </xdr:from>
    <xdr:to>
      <xdr:col>24</xdr:col>
      <xdr:colOff>63500</xdr:colOff>
      <xdr:row>61</xdr:row>
      <xdr:rowOff>65315</xdr:rowOff>
    </xdr:to>
    <xdr:cxnSp macro="">
      <xdr:nvCxnSpPr>
        <xdr:cNvPr id="192" name="直線コネクタ 191"/>
        <xdr:cNvCxnSpPr/>
      </xdr:nvCxnSpPr>
      <xdr:spPr>
        <a:xfrm>
          <a:off x="3797300" y="1049600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130447</xdr:rowOff>
    </xdr:from>
    <xdr:to>
      <xdr:col>15</xdr:col>
      <xdr:colOff>101600</xdr:colOff>
      <xdr:row>61</xdr:row>
      <xdr:rowOff>60597</xdr:rowOff>
    </xdr:to>
    <xdr:sp macro="" textlink="">
      <xdr:nvSpPr>
        <xdr:cNvPr id="193" name="楕円 192"/>
        <xdr:cNvSpPr/>
      </xdr:nvSpPr>
      <xdr:spPr>
        <a:xfrm>
          <a:off x="2857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37556</xdr:rowOff>
    </xdr:to>
    <xdr:cxnSp macro="">
      <xdr:nvCxnSpPr>
        <xdr:cNvPr id="194" name="直線コネクタ 193"/>
        <xdr:cNvCxnSpPr/>
      </xdr:nvCxnSpPr>
      <xdr:spPr>
        <a:xfrm>
          <a:off x="2908300" y="104682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95" name="楕円 194"/>
        <xdr:cNvSpPr/>
      </xdr:nvSpPr>
      <xdr:spPr>
        <a:xfrm>
          <a:off x="1968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9797</xdr:rowOff>
    </xdr:to>
    <xdr:cxnSp macro="">
      <xdr:nvCxnSpPr>
        <xdr:cNvPr id="196" name="直線コネクタ 195"/>
        <xdr:cNvCxnSpPr/>
      </xdr:nvCxnSpPr>
      <xdr:spPr>
        <a:xfrm>
          <a:off x="2019300" y="10468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112485</xdr:rowOff>
    </xdr:from>
    <xdr:to>
      <xdr:col>6</xdr:col>
      <xdr:colOff>38100</xdr:colOff>
      <xdr:row>61</xdr:row>
      <xdr:rowOff>42635</xdr:rowOff>
    </xdr:to>
    <xdr:sp macro="" textlink="">
      <xdr:nvSpPr>
        <xdr:cNvPr id="197" name="楕円 196"/>
        <xdr:cNvSpPr/>
      </xdr:nvSpPr>
      <xdr:spPr>
        <a:xfrm>
          <a:off x="1079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163285</xdr:rowOff>
    </xdr:from>
    <xdr:to>
      <xdr:col>10</xdr:col>
      <xdr:colOff>114300</xdr:colOff>
      <xdr:row>61</xdr:row>
      <xdr:rowOff>9797</xdr:rowOff>
    </xdr:to>
    <xdr:cxnSp macro="">
      <xdr:nvCxnSpPr>
        <xdr:cNvPr id="198" name="直線コネクタ 197"/>
        <xdr:cNvCxnSpPr/>
      </xdr:nvCxnSpPr>
      <xdr:spPr>
        <a:xfrm>
          <a:off x="1130300" y="1045028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79483</xdr:rowOff>
    </xdr:from>
    <xdr:ext cx="405111" cy="259045"/>
    <xdr:sp macro="" textlink="">
      <xdr:nvSpPr>
        <xdr:cNvPr id="203" name="n_1mainValue【橋りょう・トンネル】&#10;有形固定資産減価償却率"/>
        <xdr:cNvSpPr txBox="1"/>
      </xdr:nvSpPr>
      <xdr:spPr>
        <a:xfrm>
          <a:off x="3582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51724</xdr:rowOff>
    </xdr:from>
    <xdr:ext cx="405111" cy="259045"/>
    <xdr:sp macro="" textlink="">
      <xdr:nvSpPr>
        <xdr:cNvPr id="204" name="n_2mainValue【橋りょう・トンネル】&#10;有形固定資産減価償却率"/>
        <xdr:cNvSpPr txBox="1"/>
      </xdr:nvSpPr>
      <xdr:spPr>
        <a:xfrm>
          <a:off x="2705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5" name="n_3mainValue【橋りょう・トンネル】&#10;有形固定資産減価償却率"/>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33762</xdr:rowOff>
    </xdr:from>
    <xdr:ext cx="405111" cy="259045"/>
    <xdr:sp macro="" textlink="">
      <xdr:nvSpPr>
        <xdr:cNvPr id="206" name="n_4mainValue【橋りょう・トンネル】&#10;有形固定資産減価償却率"/>
        <xdr:cNvSpPr txBox="1"/>
      </xdr:nvSpPr>
      <xdr:spPr>
        <a:xfrm>
          <a:off x="927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106424</xdr:rowOff>
    </xdr:from>
    <xdr:to>
      <xdr:col>55</xdr:col>
      <xdr:colOff>50800</xdr:colOff>
      <xdr:row>64</xdr:row>
      <xdr:rowOff>36574</xdr:rowOff>
    </xdr:to>
    <xdr:sp macro="" textlink="">
      <xdr:nvSpPr>
        <xdr:cNvPr id="246" name="楕円 245"/>
        <xdr:cNvSpPr/>
      </xdr:nvSpPr>
      <xdr:spPr>
        <a:xfrm>
          <a:off x="10426700" y="109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21351</xdr:rowOff>
    </xdr:from>
    <xdr:ext cx="534377" cy="259045"/>
    <xdr:sp macro="" textlink="">
      <xdr:nvSpPr>
        <xdr:cNvPr id="247" name="【橋りょう・トンネル】&#10;一人当たり有形固定資産（償却資産）額該当値テキスト"/>
        <xdr:cNvSpPr txBox="1"/>
      </xdr:nvSpPr>
      <xdr:spPr>
        <a:xfrm>
          <a:off x="10515600" y="1082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107328</xdr:rowOff>
    </xdr:from>
    <xdr:to>
      <xdr:col>50</xdr:col>
      <xdr:colOff>165100</xdr:colOff>
      <xdr:row>64</xdr:row>
      <xdr:rowOff>37478</xdr:rowOff>
    </xdr:to>
    <xdr:sp macro="" textlink="">
      <xdr:nvSpPr>
        <xdr:cNvPr id="248" name="楕円 247"/>
        <xdr:cNvSpPr/>
      </xdr:nvSpPr>
      <xdr:spPr>
        <a:xfrm>
          <a:off x="9588500" y="109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157224</xdr:rowOff>
    </xdr:from>
    <xdr:to>
      <xdr:col>55</xdr:col>
      <xdr:colOff>0</xdr:colOff>
      <xdr:row>63</xdr:row>
      <xdr:rowOff>158128</xdr:rowOff>
    </xdr:to>
    <xdr:cxnSp macro="">
      <xdr:nvCxnSpPr>
        <xdr:cNvPr id="249" name="直線コネクタ 248"/>
        <xdr:cNvCxnSpPr/>
      </xdr:nvCxnSpPr>
      <xdr:spPr>
        <a:xfrm flipV="1">
          <a:off x="9639300" y="10958574"/>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107063</xdr:rowOff>
    </xdr:from>
    <xdr:to>
      <xdr:col>46</xdr:col>
      <xdr:colOff>38100</xdr:colOff>
      <xdr:row>64</xdr:row>
      <xdr:rowOff>37213</xdr:rowOff>
    </xdr:to>
    <xdr:sp macro="" textlink="">
      <xdr:nvSpPr>
        <xdr:cNvPr id="250" name="楕円 249"/>
        <xdr:cNvSpPr/>
      </xdr:nvSpPr>
      <xdr:spPr>
        <a:xfrm>
          <a:off x="8699500" y="10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157863</xdr:rowOff>
    </xdr:from>
    <xdr:to>
      <xdr:col>50</xdr:col>
      <xdr:colOff>114300</xdr:colOff>
      <xdr:row>63</xdr:row>
      <xdr:rowOff>158128</xdr:rowOff>
    </xdr:to>
    <xdr:cxnSp macro="">
      <xdr:nvCxnSpPr>
        <xdr:cNvPr id="251" name="直線コネクタ 250"/>
        <xdr:cNvCxnSpPr/>
      </xdr:nvCxnSpPr>
      <xdr:spPr>
        <a:xfrm>
          <a:off x="8750300" y="10959213"/>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109595</xdr:rowOff>
    </xdr:from>
    <xdr:to>
      <xdr:col>41</xdr:col>
      <xdr:colOff>101600</xdr:colOff>
      <xdr:row>64</xdr:row>
      <xdr:rowOff>39745</xdr:rowOff>
    </xdr:to>
    <xdr:sp macro="" textlink="">
      <xdr:nvSpPr>
        <xdr:cNvPr id="252" name="楕円 251"/>
        <xdr:cNvSpPr/>
      </xdr:nvSpPr>
      <xdr:spPr>
        <a:xfrm>
          <a:off x="7810500" y="10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157863</xdr:rowOff>
    </xdr:from>
    <xdr:to>
      <xdr:col>45</xdr:col>
      <xdr:colOff>177800</xdr:colOff>
      <xdr:row>63</xdr:row>
      <xdr:rowOff>160395</xdr:rowOff>
    </xdr:to>
    <xdr:cxnSp macro="">
      <xdr:nvCxnSpPr>
        <xdr:cNvPr id="253" name="直線コネクタ 252"/>
        <xdr:cNvCxnSpPr/>
      </xdr:nvCxnSpPr>
      <xdr:spPr>
        <a:xfrm flipV="1">
          <a:off x="7861300" y="10959213"/>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110389</xdr:rowOff>
    </xdr:from>
    <xdr:to>
      <xdr:col>36</xdr:col>
      <xdr:colOff>165100</xdr:colOff>
      <xdr:row>64</xdr:row>
      <xdr:rowOff>40539</xdr:rowOff>
    </xdr:to>
    <xdr:sp macro="" textlink="">
      <xdr:nvSpPr>
        <xdr:cNvPr id="254" name="楕円 253"/>
        <xdr:cNvSpPr/>
      </xdr:nvSpPr>
      <xdr:spPr>
        <a:xfrm>
          <a:off x="6921500" y="109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160395</xdr:rowOff>
    </xdr:from>
    <xdr:to>
      <xdr:col>41</xdr:col>
      <xdr:colOff>50800</xdr:colOff>
      <xdr:row>63</xdr:row>
      <xdr:rowOff>161189</xdr:rowOff>
    </xdr:to>
    <xdr:cxnSp macro="">
      <xdr:nvCxnSpPr>
        <xdr:cNvPr id="255" name="直線コネクタ 254"/>
        <xdr:cNvCxnSpPr/>
      </xdr:nvCxnSpPr>
      <xdr:spPr>
        <a:xfrm flipV="1">
          <a:off x="6972300" y="10961745"/>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28605</xdr:rowOff>
    </xdr:from>
    <xdr:ext cx="534377" cy="259045"/>
    <xdr:sp macro="" textlink="">
      <xdr:nvSpPr>
        <xdr:cNvPr id="260" name="n_1mainValue【橋りょう・トンネル】&#10;一人当たり有形固定資産（償却資産）額"/>
        <xdr:cNvSpPr txBox="1"/>
      </xdr:nvSpPr>
      <xdr:spPr>
        <a:xfrm>
          <a:off x="9359411" y="11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28340</xdr:rowOff>
    </xdr:from>
    <xdr:ext cx="534377" cy="259045"/>
    <xdr:sp macro="" textlink="">
      <xdr:nvSpPr>
        <xdr:cNvPr id="261" name="n_2mainValue【橋りょう・トンネル】&#10;一人当たり有形固定資産（償却資産）額"/>
        <xdr:cNvSpPr txBox="1"/>
      </xdr:nvSpPr>
      <xdr:spPr>
        <a:xfrm>
          <a:off x="8483111" y="11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30872</xdr:rowOff>
    </xdr:from>
    <xdr:ext cx="534377" cy="259045"/>
    <xdr:sp macro="" textlink="">
      <xdr:nvSpPr>
        <xdr:cNvPr id="262" name="n_3mainValue【橋りょう・トンネル】&#10;一人当たり有形固定資産（償却資産）額"/>
        <xdr:cNvSpPr txBox="1"/>
      </xdr:nvSpPr>
      <xdr:spPr>
        <a:xfrm>
          <a:off x="7594111" y="11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31666</xdr:rowOff>
    </xdr:from>
    <xdr:ext cx="534377" cy="259045"/>
    <xdr:sp macro="" textlink="">
      <xdr:nvSpPr>
        <xdr:cNvPr id="263" name="n_4mainValue【橋りょう・トンネル】&#10;一人当たり有形固定資産（償却資産）額"/>
        <xdr:cNvSpPr txBox="1"/>
      </xdr:nvSpPr>
      <xdr:spPr>
        <a:xfrm>
          <a:off x="6705111" y="1100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325" name="【認定こども園・幼稚園・保育所】&#10;有形固定資産減価償却率平均値テキスト"/>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336" name="楕円 335"/>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30497</xdr:rowOff>
    </xdr:from>
    <xdr:ext cx="405111" cy="259045"/>
    <xdr:sp macro="" textlink="">
      <xdr:nvSpPr>
        <xdr:cNvPr id="337" name="【認定こども園・幼稚園・保育所】&#10;有形固定資産減価償却率該当値テキスト"/>
        <xdr:cNvSpPr txBox="1"/>
      </xdr:nvSpPr>
      <xdr:spPr>
        <a:xfrm>
          <a:off x="16357600"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27305</xdr:rowOff>
    </xdr:from>
    <xdr:to>
      <xdr:col>81</xdr:col>
      <xdr:colOff>101600</xdr:colOff>
      <xdr:row>37</xdr:row>
      <xdr:rowOff>128905</xdr:rowOff>
    </xdr:to>
    <xdr:sp macro="" textlink="">
      <xdr:nvSpPr>
        <xdr:cNvPr id="338" name="楕円 337"/>
        <xdr:cNvSpPr/>
      </xdr:nvSpPr>
      <xdr:spPr>
        <a:xfrm>
          <a:off x="15430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78105</xdr:rowOff>
    </xdr:from>
    <xdr:to>
      <xdr:col>85</xdr:col>
      <xdr:colOff>127000</xdr:colOff>
      <xdr:row>37</xdr:row>
      <xdr:rowOff>102870</xdr:rowOff>
    </xdr:to>
    <xdr:cxnSp macro="">
      <xdr:nvCxnSpPr>
        <xdr:cNvPr id="339" name="直線コネクタ 338"/>
        <xdr:cNvCxnSpPr/>
      </xdr:nvCxnSpPr>
      <xdr:spPr>
        <a:xfrm>
          <a:off x="15481300" y="64217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164465</xdr:rowOff>
    </xdr:from>
    <xdr:to>
      <xdr:col>76</xdr:col>
      <xdr:colOff>165100</xdr:colOff>
      <xdr:row>37</xdr:row>
      <xdr:rowOff>94615</xdr:rowOff>
    </xdr:to>
    <xdr:sp macro="" textlink="">
      <xdr:nvSpPr>
        <xdr:cNvPr id="340" name="楕円 339"/>
        <xdr:cNvSpPr/>
      </xdr:nvSpPr>
      <xdr:spPr>
        <a:xfrm>
          <a:off x="14541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43815</xdr:rowOff>
    </xdr:from>
    <xdr:to>
      <xdr:col>81</xdr:col>
      <xdr:colOff>50800</xdr:colOff>
      <xdr:row>37</xdr:row>
      <xdr:rowOff>78105</xdr:rowOff>
    </xdr:to>
    <xdr:cxnSp macro="">
      <xdr:nvCxnSpPr>
        <xdr:cNvPr id="341" name="直線コネクタ 340"/>
        <xdr:cNvCxnSpPr/>
      </xdr:nvCxnSpPr>
      <xdr:spPr>
        <a:xfrm>
          <a:off x="14592300" y="6387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342" name="楕円 341"/>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43815</xdr:rowOff>
    </xdr:to>
    <xdr:cxnSp macro="">
      <xdr:nvCxnSpPr>
        <xdr:cNvPr id="343" name="直線コネクタ 342"/>
        <xdr:cNvCxnSpPr/>
      </xdr:nvCxnSpPr>
      <xdr:spPr>
        <a:xfrm>
          <a:off x="13703300" y="63417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113030</xdr:rowOff>
    </xdr:from>
    <xdr:to>
      <xdr:col>67</xdr:col>
      <xdr:colOff>101600</xdr:colOff>
      <xdr:row>37</xdr:row>
      <xdr:rowOff>43180</xdr:rowOff>
    </xdr:to>
    <xdr:sp macro="" textlink="">
      <xdr:nvSpPr>
        <xdr:cNvPr id="344" name="楕円 343"/>
        <xdr:cNvSpPr/>
      </xdr:nvSpPr>
      <xdr:spPr>
        <a:xfrm>
          <a:off x="12763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163830</xdr:rowOff>
    </xdr:from>
    <xdr:to>
      <xdr:col>71</xdr:col>
      <xdr:colOff>177800</xdr:colOff>
      <xdr:row>36</xdr:row>
      <xdr:rowOff>169545</xdr:rowOff>
    </xdr:to>
    <xdr:cxnSp macro="">
      <xdr:nvCxnSpPr>
        <xdr:cNvPr id="345" name="直線コネクタ 344"/>
        <xdr:cNvCxnSpPr/>
      </xdr:nvCxnSpPr>
      <xdr:spPr>
        <a:xfrm>
          <a:off x="12814300" y="6336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6"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7"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348" name="n_3aveValue【認定こども園・幼稚園・保育所】&#10;有形固定資産減価償却率"/>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49"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120032</xdr:rowOff>
    </xdr:from>
    <xdr:ext cx="405111" cy="259045"/>
    <xdr:sp macro="" textlink="">
      <xdr:nvSpPr>
        <xdr:cNvPr id="350" name="n_1mainValue【認定こども園・幼稚園・保育所】&#10;有形固定資産減価償却率"/>
        <xdr:cNvSpPr txBox="1"/>
      </xdr:nvSpPr>
      <xdr:spPr>
        <a:xfrm>
          <a:off x="152660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85742</xdr:rowOff>
    </xdr:from>
    <xdr:ext cx="405111" cy="259045"/>
    <xdr:sp macro="" textlink="">
      <xdr:nvSpPr>
        <xdr:cNvPr id="351" name="n_2mainValue【認定こども園・幼稚園・保育所】&#10;有形固定資産減価償却率"/>
        <xdr:cNvSpPr txBox="1"/>
      </xdr:nvSpPr>
      <xdr:spPr>
        <a:xfrm>
          <a:off x="14389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352" name="n_3mainValue【認定こども園・幼稚園・保育所】&#10;有形固定資産減価償却率"/>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59707</xdr:rowOff>
    </xdr:from>
    <xdr:ext cx="405111" cy="259045"/>
    <xdr:sp macro="" textlink="">
      <xdr:nvSpPr>
        <xdr:cNvPr id="353" name="n_4mainValue【認定こども園・幼稚園・保育所】&#10;有形固定資産減価償却率"/>
        <xdr:cNvSpPr txBox="1"/>
      </xdr:nvSpPr>
      <xdr:spPr>
        <a:xfrm>
          <a:off x="12611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5" name="直線コネクタ 374"/>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7" name="直線コネクタ 3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8"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9" name="直線コネクタ 378"/>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80"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81" name="フローチャート: 判断 380"/>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2" name="フローチャート: 判断 381"/>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3" name="フローチャート: 判断 382"/>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4" name="フローチャート: 判断 383"/>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5" name="フローチャート: 判断 384"/>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391" name="楕円 390"/>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91711</xdr:rowOff>
    </xdr:from>
    <xdr:ext cx="469744" cy="259045"/>
    <xdr:sp macro="" textlink="">
      <xdr:nvSpPr>
        <xdr:cNvPr id="392" name="【認定こども園・幼稚園・保育所】&#10;一人当たり面積該当値テキスト"/>
        <xdr:cNvSpPr txBox="1"/>
      </xdr:nvSpPr>
      <xdr:spPr>
        <a:xfrm>
          <a:off x="22199600"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71120</xdr:rowOff>
    </xdr:from>
    <xdr:to>
      <xdr:col>112</xdr:col>
      <xdr:colOff>38100</xdr:colOff>
      <xdr:row>40</xdr:row>
      <xdr:rowOff>1270</xdr:rowOff>
    </xdr:to>
    <xdr:sp macro="" textlink="">
      <xdr:nvSpPr>
        <xdr:cNvPr id="393" name="楕円 392"/>
        <xdr:cNvSpPr/>
      </xdr:nvSpPr>
      <xdr:spPr>
        <a:xfrm>
          <a:off x="21272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121920</xdr:rowOff>
    </xdr:to>
    <xdr:cxnSp macro="">
      <xdr:nvCxnSpPr>
        <xdr:cNvPr id="394" name="直線コネクタ 393"/>
        <xdr:cNvCxnSpPr/>
      </xdr:nvCxnSpPr>
      <xdr:spPr>
        <a:xfrm flipV="1">
          <a:off x="21323300" y="68061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68834</xdr:rowOff>
    </xdr:from>
    <xdr:to>
      <xdr:col>107</xdr:col>
      <xdr:colOff>101600</xdr:colOff>
      <xdr:row>39</xdr:row>
      <xdr:rowOff>170434</xdr:rowOff>
    </xdr:to>
    <xdr:sp macro="" textlink="">
      <xdr:nvSpPr>
        <xdr:cNvPr id="395" name="楕円 394"/>
        <xdr:cNvSpPr/>
      </xdr:nvSpPr>
      <xdr:spPr>
        <a:xfrm>
          <a:off x="2038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121920</xdr:rowOff>
    </xdr:to>
    <xdr:cxnSp macro="">
      <xdr:nvCxnSpPr>
        <xdr:cNvPr id="396" name="直線コネクタ 395"/>
        <xdr:cNvCxnSpPr/>
      </xdr:nvCxnSpPr>
      <xdr:spPr>
        <a:xfrm>
          <a:off x="20434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397" name="楕円 396"/>
        <xdr:cNvSpPr/>
      </xdr:nvSpPr>
      <xdr:spPr>
        <a:xfrm>
          <a:off x="19494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121920</xdr:rowOff>
    </xdr:to>
    <xdr:cxnSp macro="">
      <xdr:nvCxnSpPr>
        <xdr:cNvPr id="398" name="直線コネクタ 397"/>
        <xdr:cNvCxnSpPr/>
      </xdr:nvCxnSpPr>
      <xdr:spPr>
        <a:xfrm flipV="1">
          <a:off x="19545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71120</xdr:rowOff>
    </xdr:from>
    <xdr:to>
      <xdr:col>98</xdr:col>
      <xdr:colOff>38100</xdr:colOff>
      <xdr:row>40</xdr:row>
      <xdr:rowOff>1270</xdr:rowOff>
    </xdr:to>
    <xdr:sp macro="" textlink="">
      <xdr:nvSpPr>
        <xdr:cNvPr id="399" name="楕円 398"/>
        <xdr:cNvSpPr/>
      </xdr:nvSpPr>
      <xdr:spPr>
        <a:xfrm>
          <a:off x="1860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121920</xdr:rowOff>
    </xdr:from>
    <xdr:to>
      <xdr:col>102</xdr:col>
      <xdr:colOff>114300</xdr:colOff>
      <xdr:row>39</xdr:row>
      <xdr:rowOff>121920</xdr:rowOff>
    </xdr:to>
    <xdr:cxnSp macro="">
      <xdr:nvCxnSpPr>
        <xdr:cNvPr id="400" name="直線コネクタ 399"/>
        <xdr:cNvCxnSpPr/>
      </xdr:nvCxnSpPr>
      <xdr:spPr>
        <a:xfrm>
          <a:off x="18656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01"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2"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3"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404"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17797</xdr:rowOff>
    </xdr:from>
    <xdr:ext cx="469744" cy="259045"/>
    <xdr:sp macro="" textlink="">
      <xdr:nvSpPr>
        <xdr:cNvPr id="405" name="n_1mainValue【認定こども園・幼稚園・保育所】&#10;一人当たり面積"/>
        <xdr:cNvSpPr txBox="1"/>
      </xdr:nvSpPr>
      <xdr:spPr>
        <a:xfrm>
          <a:off x="21075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15511</xdr:rowOff>
    </xdr:from>
    <xdr:ext cx="469744" cy="259045"/>
    <xdr:sp macro="" textlink="">
      <xdr:nvSpPr>
        <xdr:cNvPr id="406" name="n_2mainValue【認定こども園・幼稚園・保育所】&#10;一人当たり面積"/>
        <xdr:cNvSpPr txBox="1"/>
      </xdr:nvSpPr>
      <xdr:spPr>
        <a:xfrm>
          <a:off x="20199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17797</xdr:rowOff>
    </xdr:from>
    <xdr:ext cx="469744" cy="259045"/>
    <xdr:sp macro="" textlink="">
      <xdr:nvSpPr>
        <xdr:cNvPr id="407" name="n_3mainValue【認定こども園・幼稚園・保育所】&#10;一人当たり面積"/>
        <xdr:cNvSpPr txBox="1"/>
      </xdr:nvSpPr>
      <xdr:spPr>
        <a:xfrm>
          <a:off x="19310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08" name="n_4mainValue【認定こども園・幼稚園・保育所】&#10;一人当たり面積"/>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1" name="テキスト ボックス 4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1" name="テキスト ボックス 4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3" name="直線コネクタ 432"/>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4"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5" name="直線コネクタ 434"/>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6"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7" name="直線コネクタ 436"/>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8"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9" name="フローチャート: 判断 438"/>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40" name="フローチャート: 判断 439"/>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41" name="フローチャート: 判断 440"/>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2" name="フローチャート: 判断 441"/>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3" name="フローチャート: 判断 442"/>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48260</xdr:rowOff>
    </xdr:from>
    <xdr:to>
      <xdr:col>85</xdr:col>
      <xdr:colOff>177800</xdr:colOff>
      <xdr:row>61</xdr:row>
      <xdr:rowOff>149860</xdr:rowOff>
    </xdr:to>
    <xdr:sp macro="" textlink="">
      <xdr:nvSpPr>
        <xdr:cNvPr id="449" name="楕円 448"/>
        <xdr:cNvSpPr/>
      </xdr:nvSpPr>
      <xdr:spPr>
        <a:xfrm>
          <a:off x="16268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26687</xdr:rowOff>
    </xdr:from>
    <xdr:ext cx="405111" cy="259045"/>
    <xdr:sp macro="" textlink="">
      <xdr:nvSpPr>
        <xdr:cNvPr id="450" name="【学校施設】&#10;有形固定資産減価償却率該当値テキスト"/>
        <xdr:cNvSpPr txBox="1"/>
      </xdr:nvSpPr>
      <xdr:spPr>
        <a:xfrm>
          <a:off x="16357600"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451" name="楕円 450"/>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99060</xdr:rowOff>
    </xdr:to>
    <xdr:cxnSp macro="">
      <xdr:nvCxnSpPr>
        <xdr:cNvPr id="452" name="直線コネクタ 451"/>
        <xdr:cNvCxnSpPr/>
      </xdr:nvCxnSpPr>
      <xdr:spPr>
        <a:xfrm>
          <a:off x="15481300" y="105270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453" name="楕円 452"/>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43815</xdr:rowOff>
    </xdr:from>
    <xdr:to>
      <xdr:col>81</xdr:col>
      <xdr:colOff>50800</xdr:colOff>
      <xdr:row>61</xdr:row>
      <xdr:rowOff>68580</xdr:rowOff>
    </xdr:to>
    <xdr:cxnSp macro="">
      <xdr:nvCxnSpPr>
        <xdr:cNvPr id="454" name="直線コネクタ 453"/>
        <xdr:cNvCxnSpPr/>
      </xdr:nvCxnSpPr>
      <xdr:spPr>
        <a:xfrm>
          <a:off x="14592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130175</xdr:rowOff>
    </xdr:from>
    <xdr:to>
      <xdr:col>72</xdr:col>
      <xdr:colOff>38100</xdr:colOff>
      <xdr:row>61</xdr:row>
      <xdr:rowOff>60325</xdr:rowOff>
    </xdr:to>
    <xdr:sp macro="" textlink="">
      <xdr:nvSpPr>
        <xdr:cNvPr id="455" name="楕円 454"/>
        <xdr:cNvSpPr/>
      </xdr:nvSpPr>
      <xdr:spPr>
        <a:xfrm>
          <a:off x="13652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xdr:rowOff>
    </xdr:from>
    <xdr:to>
      <xdr:col>76</xdr:col>
      <xdr:colOff>114300</xdr:colOff>
      <xdr:row>61</xdr:row>
      <xdr:rowOff>43815</xdr:rowOff>
    </xdr:to>
    <xdr:cxnSp macro="">
      <xdr:nvCxnSpPr>
        <xdr:cNvPr id="456" name="直線コネクタ 455"/>
        <xdr:cNvCxnSpPr/>
      </xdr:nvCxnSpPr>
      <xdr:spPr>
        <a:xfrm>
          <a:off x="13703300" y="10467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93980</xdr:rowOff>
    </xdr:from>
    <xdr:to>
      <xdr:col>67</xdr:col>
      <xdr:colOff>101600</xdr:colOff>
      <xdr:row>61</xdr:row>
      <xdr:rowOff>24130</xdr:rowOff>
    </xdr:to>
    <xdr:sp macro="" textlink="">
      <xdr:nvSpPr>
        <xdr:cNvPr id="457" name="楕円 456"/>
        <xdr:cNvSpPr/>
      </xdr:nvSpPr>
      <xdr:spPr>
        <a:xfrm>
          <a:off x="12763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144780</xdr:rowOff>
    </xdr:from>
    <xdr:to>
      <xdr:col>71</xdr:col>
      <xdr:colOff>177800</xdr:colOff>
      <xdr:row>61</xdr:row>
      <xdr:rowOff>9525</xdr:rowOff>
    </xdr:to>
    <xdr:cxnSp macro="">
      <xdr:nvCxnSpPr>
        <xdr:cNvPr id="458" name="直線コネクタ 457"/>
        <xdr:cNvCxnSpPr/>
      </xdr:nvCxnSpPr>
      <xdr:spPr>
        <a:xfrm>
          <a:off x="12814300" y="10431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9"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60"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61"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2"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463" name="n_1mainValue【学校施設】&#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464" name="n_2mainValue【学校施設】&#10;有形固定資産減価償却率"/>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51452</xdr:rowOff>
    </xdr:from>
    <xdr:ext cx="405111" cy="259045"/>
    <xdr:sp macro="" textlink="">
      <xdr:nvSpPr>
        <xdr:cNvPr id="465" name="n_3mainValue【学校施設】&#10;有形固定資産減価償却率"/>
        <xdr:cNvSpPr txBox="1"/>
      </xdr:nvSpPr>
      <xdr:spPr>
        <a:xfrm>
          <a:off x="13500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15257</xdr:rowOff>
    </xdr:from>
    <xdr:ext cx="405111" cy="259045"/>
    <xdr:sp macro="" textlink="">
      <xdr:nvSpPr>
        <xdr:cNvPr id="466" name="n_4mainValue【学校施設】&#10;有形固定資産減価償却率"/>
        <xdr:cNvSpPr txBox="1"/>
      </xdr:nvSpPr>
      <xdr:spPr>
        <a:xfrm>
          <a:off x="12611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8" name="直線コネクタ 4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9" name="テキスト ボックス 4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0" name="直線コネクタ 4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1" name="テキスト ボックス 4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2" name="直線コネクタ 4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3" name="テキスト ボックス 4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4" name="直線コネクタ 4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5" name="テキスト ボックス 4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6" name="直線コネクタ 4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7" name="テキスト ボックス 4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91" name="直線コネクタ 490"/>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2"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3" name="直線コネクタ 492"/>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4"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5" name="直線コネクタ 494"/>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6"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7" name="フローチャート: 判断 496"/>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8" name="フローチャート: 判断 497"/>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9" name="フローチャート: 判断 498"/>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00" name="フローチャート: 判断 499"/>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01" name="フローチャート: 判断 500"/>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75692</xdr:rowOff>
    </xdr:from>
    <xdr:to>
      <xdr:col>116</xdr:col>
      <xdr:colOff>114300</xdr:colOff>
      <xdr:row>64</xdr:row>
      <xdr:rowOff>5842</xdr:rowOff>
    </xdr:to>
    <xdr:sp macro="" textlink="">
      <xdr:nvSpPr>
        <xdr:cNvPr id="507" name="楕円 506"/>
        <xdr:cNvSpPr/>
      </xdr:nvSpPr>
      <xdr:spPr>
        <a:xfrm>
          <a:off x="22110700" y="108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54119</xdr:rowOff>
    </xdr:from>
    <xdr:ext cx="469744" cy="259045"/>
    <xdr:sp macro="" textlink="">
      <xdr:nvSpPr>
        <xdr:cNvPr id="508" name="【学校施設】&#10;一人当たり面積該当値テキスト"/>
        <xdr:cNvSpPr txBox="1"/>
      </xdr:nvSpPr>
      <xdr:spPr>
        <a:xfrm>
          <a:off x="22199600"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84836</xdr:rowOff>
    </xdr:from>
    <xdr:to>
      <xdr:col>112</xdr:col>
      <xdr:colOff>38100</xdr:colOff>
      <xdr:row>64</xdr:row>
      <xdr:rowOff>14986</xdr:rowOff>
    </xdr:to>
    <xdr:sp macro="" textlink="">
      <xdr:nvSpPr>
        <xdr:cNvPr id="509" name="楕円 508"/>
        <xdr:cNvSpPr/>
      </xdr:nvSpPr>
      <xdr:spPr>
        <a:xfrm>
          <a:off x="21272500" y="108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126492</xdr:rowOff>
    </xdr:from>
    <xdr:to>
      <xdr:col>116</xdr:col>
      <xdr:colOff>63500</xdr:colOff>
      <xdr:row>63</xdr:row>
      <xdr:rowOff>135636</xdr:rowOff>
    </xdr:to>
    <xdr:cxnSp macro="">
      <xdr:nvCxnSpPr>
        <xdr:cNvPr id="510" name="直線コネクタ 509"/>
        <xdr:cNvCxnSpPr/>
      </xdr:nvCxnSpPr>
      <xdr:spPr>
        <a:xfrm flipV="1">
          <a:off x="21323300" y="1092784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511" name="楕円 510"/>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135636</xdr:rowOff>
    </xdr:to>
    <xdr:cxnSp macro="">
      <xdr:nvCxnSpPr>
        <xdr:cNvPr id="512" name="直線コネクタ 511"/>
        <xdr:cNvCxnSpPr/>
      </xdr:nvCxnSpPr>
      <xdr:spPr>
        <a:xfrm>
          <a:off x="20434300" y="1093470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84074</xdr:rowOff>
    </xdr:from>
    <xdr:to>
      <xdr:col>102</xdr:col>
      <xdr:colOff>165100</xdr:colOff>
      <xdr:row>64</xdr:row>
      <xdr:rowOff>14224</xdr:rowOff>
    </xdr:to>
    <xdr:sp macro="" textlink="">
      <xdr:nvSpPr>
        <xdr:cNvPr id="513" name="楕円 512"/>
        <xdr:cNvSpPr/>
      </xdr:nvSpPr>
      <xdr:spPr>
        <a:xfrm>
          <a:off x="19494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134874</xdr:rowOff>
    </xdr:to>
    <xdr:cxnSp macro="">
      <xdr:nvCxnSpPr>
        <xdr:cNvPr id="514" name="直線コネクタ 513"/>
        <xdr:cNvCxnSpPr/>
      </xdr:nvCxnSpPr>
      <xdr:spPr>
        <a:xfrm flipV="1">
          <a:off x="19545300" y="109347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88646</xdr:rowOff>
    </xdr:from>
    <xdr:to>
      <xdr:col>98</xdr:col>
      <xdr:colOff>38100</xdr:colOff>
      <xdr:row>64</xdr:row>
      <xdr:rowOff>18796</xdr:rowOff>
    </xdr:to>
    <xdr:sp macro="" textlink="">
      <xdr:nvSpPr>
        <xdr:cNvPr id="515" name="楕円 514"/>
        <xdr:cNvSpPr/>
      </xdr:nvSpPr>
      <xdr:spPr>
        <a:xfrm>
          <a:off x="18605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134874</xdr:rowOff>
    </xdr:from>
    <xdr:to>
      <xdr:col>102</xdr:col>
      <xdr:colOff>114300</xdr:colOff>
      <xdr:row>63</xdr:row>
      <xdr:rowOff>139446</xdr:rowOff>
    </xdr:to>
    <xdr:cxnSp macro="">
      <xdr:nvCxnSpPr>
        <xdr:cNvPr id="516" name="直線コネクタ 515"/>
        <xdr:cNvCxnSpPr/>
      </xdr:nvCxnSpPr>
      <xdr:spPr>
        <a:xfrm flipV="1">
          <a:off x="18656300" y="10936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7"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8"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9"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20"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6113</xdr:rowOff>
    </xdr:from>
    <xdr:ext cx="469744" cy="259045"/>
    <xdr:sp macro="" textlink="">
      <xdr:nvSpPr>
        <xdr:cNvPr id="521" name="n_1mainValue【学校施設】&#10;一人当たり面積"/>
        <xdr:cNvSpPr txBox="1"/>
      </xdr:nvSpPr>
      <xdr:spPr>
        <a:xfrm>
          <a:off x="21075727" y="109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522" name="n_2mainValue【学校施設】&#10;一人当たり面積"/>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5351</xdr:rowOff>
    </xdr:from>
    <xdr:ext cx="469744" cy="259045"/>
    <xdr:sp macro="" textlink="">
      <xdr:nvSpPr>
        <xdr:cNvPr id="523" name="n_3mainValue【学校施設】&#10;一人当たり面積"/>
        <xdr:cNvSpPr txBox="1"/>
      </xdr:nvSpPr>
      <xdr:spPr>
        <a:xfrm>
          <a:off x="19310427" y="1097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9923</xdr:rowOff>
    </xdr:from>
    <xdr:ext cx="469744" cy="259045"/>
    <xdr:sp macro="" textlink="">
      <xdr:nvSpPr>
        <xdr:cNvPr id="524" name="n_4mainValue【学校施設】&#10;一人当たり面積"/>
        <xdr:cNvSpPr txBox="1"/>
      </xdr:nvSpPr>
      <xdr:spPr>
        <a:xfrm>
          <a:off x="18421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7" name="テキスト ボックス 5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7" name="テキスト ボックス 5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50" name="直線コネクタ 549"/>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2" name="直線コネクタ 5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3" name="【児童館】&#10;有形固定資産減価償却率最大値テキスト"/>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4" name="直線コネクタ 553"/>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55" name="【児童館】&#10;有形固定資産減価償却率平均値テキスト"/>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6" name="フローチャート: 判断 555"/>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7" name="フローチャート: 判断 556"/>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8" name="フローチャート: 判断 557"/>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9" name="フローチャート: 判断 558"/>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60" name="フローチャート: 判断 559"/>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168548</xdr:rowOff>
    </xdr:from>
    <xdr:to>
      <xdr:col>85</xdr:col>
      <xdr:colOff>177800</xdr:colOff>
      <xdr:row>82</xdr:row>
      <xdr:rowOff>98698</xdr:rowOff>
    </xdr:to>
    <xdr:sp macro="" textlink="">
      <xdr:nvSpPr>
        <xdr:cNvPr id="566" name="楕円 565"/>
        <xdr:cNvSpPr/>
      </xdr:nvSpPr>
      <xdr:spPr>
        <a:xfrm>
          <a:off x="16268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19975</xdr:rowOff>
    </xdr:from>
    <xdr:ext cx="405111" cy="259045"/>
    <xdr:sp macro="" textlink="">
      <xdr:nvSpPr>
        <xdr:cNvPr id="567" name="【児童館】&#10;有形固定資産減価償却率該当値テキスト"/>
        <xdr:cNvSpPr txBox="1"/>
      </xdr:nvSpPr>
      <xdr:spPr>
        <a:xfrm>
          <a:off x="16357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129358</xdr:rowOff>
    </xdr:from>
    <xdr:to>
      <xdr:col>81</xdr:col>
      <xdr:colOff>101600</xdr:colOff>
      <xdr:row>82</xdr:row>
      <xdr:rowOff>59508</xdr:rowOff>
    </xdr:to>
    <xdr:sp macro="" textlink="">
      <xdr:nvSpPr>
        <xdr:cNvPr id="568" name="楕円 567"/>
        <xdr:cNvSpPr/>
      </xdr:nvSpPr>
      <xdr:spPr>
        <a:xfrm>
          <a:off x="15430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8708</xdr:rowOff>
    </xdr:from>
    <xdr:to>
      <xdr:col>85</xdr:col>
      <xdr:colOff>127000</xdr:colOff>
      <xdr:row>82</xdr:row>
      <xdr:rowOff>47898</xdr:rowOff>
    </xdr:to>
    <xdr:cxnSp macro="">
      <xdr:nvCxnSpPr>
        <xdr:cNvPr id="569" name="直線コネクタ 568"/>
        <xdr:cNvCxnSpPr/>
      </xdr:nvCxnSpPr>
      <xdr:spPr>
        <a:xfrm>
          <a:off x="15481300" y="140676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88537</xdr:rowOff>
    </xdr:from>
    <xdr:to>
      <xdr:col>76</xdr:col>
      <xdr:colOff>165100</xdr:colOff>
      <xdr:row>82</xdr:row>
      <xdr:rowOff>18687</xdr:rowOff>
    </xdr:to>
    <xdr:sp macro="" textlink="">
      <xdr:nvSpPr>
        <xdr:cNvPr id="570" name="楕円 569"/>
        <xdr:cNvSpPr/>
      </xdr:nvSpPr>
      <xdr:spPr>
        <a:xfrm>
          <a:off x="14541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139337</xdr:rowOff>
    </xdr:from>
    <xdr:to>
      <xdr:col>81</xdr:col>
      <xdr:colOff>50800</xdr:colOff>
      <xdr:row>82</xdr:row>
      <xdr:rowOff>8708</xdr:rowOff>
    </xdr:to>
    <xdr:cxnSp macro="">
      <xdr:nvCxnSpPr>
        <xdr:cNvPr id="571" name="直線コネクタ 570"/>
        <xdr:cNvCxnSpPr/>
      </xdr:nvCxnSpPr>
      <xdr:spPr>
        <a:xfrm>
          <a:off x="14592300" y="1402678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46082</xdr:rowOff>
    </xdr:from>
    <xdr:to>
      <xdr:col>72</xdr:col>
      <xdr:colOff>38100</xdr:colOff>
      <xdr:row>81</xdr:row>
      <xdr:rowOff>147682</xdr:rowOff>
    </xdr:to>
    <xdr:sp macro="" textlink="">
      <xdr:nvSpPr>
        <xdr:cNvPr id="572" name="楕円 571"/>
        <xdr:cNvSpPr/>
      </xdr:nvSpPr>
      <xdr:spPr>
        <a:xfrm>
          <a:off x="13652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96882</xdr:rowOff>
    </xdr:from>
    <xdr:to>
      <xdr:col>76</xdr:col>
      <xdr:colOff>114300</xdr:colOff>
      <xdr:row>81</xdr:row>
      <xdr:rowOff>139337</xdr:rowOff>
    </xdr:to>
    <xdr:cxnSp macro="">
      <xdr:nvCxnSpPr>
        <xdr:cNvPr id="573" name="直線コネクタ 572"/>
        <xdr:cNvCxnSpPr/>
      </xdr:nvCxnSpPr>
      <xdr:spPr>
        <a:xfrm>
          <a:off x="13703300" y="1398433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1995</xdr:rowOff>
    </xdr:from>
    <xdr:to>
      <xdr:col>67</xdr:col>
      <xdr:colOff>101600</xdr:colOff>
      <xdr:row>81</xdr:row>
      <xdr:rowOff>103595</xdr:rowOff>
    </xdr:to>
    <xdr:sp macro="" textlink="">
      <xdr:nvSpPr>
        <xdr:cNvPr id="574" name="楕円 573"/>
        <xdr:cNvSpPr/>
      </xdr:nvSpPr>
      <xdr:spPr>
        <a:xfrm>
          <a:off x="12763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52795</xdr:rowOff>
    </xdr:from>
    <xdr:to>
      <xdr:col>71</xdr:col>
      <xdr:colOff>177800</xdr:colOff>
      <xdr:row>81</xdr:row>
      <xdr:rowOff>96882</xdr:rowOff>
    </xdr:to>
    <xdr:cxnSp macro="">
      <xdr:nvCxnSpPr>
        <xdr:cNvPr id="575" name="直線コネクタ 574"/>
        <xdr:cNvCxnSpPr/>
      </xdr:nvCxnSpPr>
      <xdr:spPr>
        <a:xfrm>
          <a:off x="12814300" y="1394024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76" name="n_1aveValue【児童館】&#10;有形固定資産減価償却率"/>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7"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578" name="n_3aveValue【児童館】&#10;有形固定資産減価償却率"/>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579" name="n_4aveValue【児童館】&#10;有形固定資産減価償却率"/>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76035</xdr:rowOff>
    </xdr:from>
    <xdr:ext cx="405111" cy="259045"/>
    <xdr:sp macro="" textlink="">
      <xdr:nvSpPr>
        <xdr:cNvPr id="580" name="n_1mainValue【児童館】&#10;有形固定資産減価償却率"/>
        <xdr:cNvSpPr txBox="1"/>
      </xdr:nvSpPr>
      <xdr:spPr>
        <a:xfrm>
          <a:off x="15266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35214</xdr:rowOff>
    </xdr:from>
    <xdr:ext cx="405111" cy="259045"/>
    <xdr:sp macro="" textlink="">
      <xdr:nvSpPr>
        <xdr:cNvPr id="581" name="n_2mainValue【児童館】&#10;有形固定資産減価償却率"/>
        <xdr:cNvSpPr txBox="1"/>
      </xdr:nvSpPr>
      <xdr:spPr>
        <a:xfrm>
          <a:off x="14389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164209</xdr:rowOff>
    </xdr:from>
    <xdr:ext cx="405111" cy="259045"/>
    <xdr:sp macro="" textlink="">
      <xdr:nvSpPr>
        <xdr:cNvPr id="582" name="n_3mainValue【児童館】&#10;有形固定資産減価償却率"/>
        <xdr:cNvSpPr txBox="1"/>
      </xdr:nvSpPr>
      <xdr:spPr>
        <a:xfrm>
          <a:off x="13500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120122</xdr:rowOff>
    </xdr:from>
    <xdr:ext cx="405111" cy="259045"/>
    <xdr:sp macro="" textlink="">
      <xdr:nvSpPr>
        <xdr:cNvPr id="583" name="n_4mainValue【児童館】&#10;有形固定資産減価償却率"/>
        <xdr:cNvSpPr txBox="1"/>
      </xdr:nvSpPr>
      <xdr:spPr>
        <a:xfrm>
          <a:off x="12611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7" name="直線コネクタ 606"/>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10" name="【児童館】&#10;一人当たり面積最大値テキスト"/>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11" name="直線コネクタ 61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612"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3" name="フローチャート: 判断 612"/>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4" name="フローチャート: 判断 613"/>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5" name="フローチャート: 判断 6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6" name="フローチャート: 判断 615"/>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7" name="フローチャート: 判断 616"/>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50800</xdr:rowOff>
    </xdr:from>
    <xdr:to>
      <xdr:col>116</xdr:col>
      <xdr:colOff>114300</xdr:colOff>
      <xdr:row>82</xdr:row>
      <xdr:rowOff>152400</xdr:rowOff>
    </xdr:to>
    <xdr:sp macro="" textlink="">
      <xdr:nvSpPr>
        <xdr:cNvPr id="623" name="楕円 622"/>
        <xdr:cNvSpPr/>
      </xdr:nvSpPr>
      <xdr:spPr>
        <a:xfrm>
          <a:off x="221107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73677</xdr:rowOff>
    </xdr:from>
    <xdr:ext cx="469744" cy="259045"/>
    <xdr:sp macro="" textlink="">
      <xdr:nvSpPr>
        <xdr:cNvPr id="624" name="【児童館】&#10;一人当たり面積該当値テキスト"/>
        <xdr:cNvSpPr txBox="1"/>
      </xdr:nvSpPr>
      <xdr:spPr>
        <a:xfrm>
          <a:off x="22199600"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625" name="楕円 624"/>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101600</xdr:rowOff>
    </xdr:from>
    <xdr:to>
      <xdr:col>116</xdr:col>
      <xdr:colOff>63500</xdr:colOff>
      <xdr:row>82</xdr:row>
      <xdr:rowOff>101600</xdr:rowOff>
    </xdr:to>
    <xdr:cxnSp macro="">
      <xdr:nvCxnSpPr>
        <xdr:cNvPr id="626" name="直線コネクタ 625"/>
        <xdr:cNvCxnSpPr/>
      </xdr:nvCxnSpPr>
      <xdr:spPr>
        <a:xfrm>
          <a:off x="21323300" y="1416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627" name="楕円 626"/>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628" name="直線コネクタ 627"/>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629" name="楕円 628"/>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630" name="直線コネクタ 629"/>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631" name="楕円 630"/>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632" name="直線コネクタ 631"/>
        <xdr:cNvCxnSpPr/>
      </xdr:nvCxnSpPr>
      <xdr:spPr>
        <a:xfrm>
          <a:off x="18656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3"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635" name="n_3aveValue【児童館】&#10;一人当たり面積"/>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636" name="n_4aveValue【児童館】&#10;一人当たり面積"/>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637" name="n_1mainValue【児童館】&#10;一人当たり面積"/>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638" name="n_2mainValue【児童館】&#10;一人当たり面積"/>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639" name="n_3mainValue【児童館】&#10;一人当たり面積"/>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640" name="n_4mainValue【児童館】&#10;一人当たり面積"/>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3" name="テキスト ボックス 6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3" name="テキスト ボックス 6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6" name="直線コネクタ 665"/>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8" name="直線コネクタ 6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9"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70" name="直線コネクタ 669"/>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671" name="【公民館】&#10;有形固定資産減価償却率平均値テキスト"/>
        <xdr:cNvSpPr txBox="1"/>
      </xdr:nvSpPr>
      <xdr:spPr>
        <a:xfrm>
          <a:off x="16357600" y="1794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2" name="フローチャート: 判断 671"/>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3" name="フローチャート: 判断 672"/>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4" name="フローチャート: 判断 673"/>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5" name="フローチャート: 判断 674"/>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6" name="フローチャート: 判断 675"/>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682" name="楕円 681"/>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683" name="【公民館】&#10;有形固定資産減価償却率該当値テキスト"/>
        <xdr:cNvSpPr txBox="1"/>
      </xdr:nvSpPr>
      <xdr:spPr>
        <a:xfrm>
          <a:off x="16357600"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684" name="楕円 683"/>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30480</xdr:rowOff>
    </xdr:to>
    <xdr:cxnSp macro="">
      <xdr:nvCxnSpPr>
        <xdr:cNvPr id="685" name="直線コネクタ 684"/>
        <xdr:cNvCxnSpPr/>
      </xdr:nvCxnSpPr>
      <xdr:spPr>
        <a:xfrm>
          <a:off x="15481300" y="1818458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86" name="楕円 685"/>
        <xdr:cNvSpPr/>
      </xdr:nvSpPr>
      <xdr:spPr>
        <a:xfrm>
          <a:off x="14541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4355</xdr:rowOff>
    </xdr:from>
    <xdr:to>
      <xdr:col>81</xdr:col>
      <xdr:colOff>50800</xdr:colOff>
      <xdr:row>106</xdr:row>
      <xdr:rowOff>10886</xdr:rowOff>
    </xdr:to>
    <xdr:cxnSp macro="">
      <xdr:nvCxnSpPr>
        <xdr:cNvPr id="687" name="直線コネクタ 686"/>
        <xdr:cNvCxnSpPr/>
      </xdr:nvCxnSpPr>
      <xdr:spPr>
        <a:xfrm>
          <a:off x="14592300" y="181780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688" name="楕円 687"/>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141514</xdr:rowOff>
    </xdr:from>
    <xdr:to>
      <xdr:col>76</xdr:col>
      <xdr:colOff>114300</xdr:colOff>
      <xdr:row>106</xdr:row>
      <xdr:rowOff>4355</xdr:rowOff>
    </xdr:to>
    <xdr:cxnSp macro="">
      <xdr:nvCxnSpPr>
        <xdr:cNvPr id="689" name="直線コネクタ 688"/>
        <xdr:cNvCxnSpPr/>
      </xdr:nvCxnSpPr>
      <xdr:spPr>
        <a:xfrm>
          <a:off x="13703300" y="18143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58057</xdr:rowOff>
    </xdr:from>
    <xdr:to>
      <xdr:col>67</xdr:col>
      <xdr:colOff>101600</xdr:colOff>
      <xdr:row>105</xdr:row>
      <xdr:rowOff>159657</xdr:rowOff>
    </xdr:to>
    <xdr:sp macro="" textlink="">
      <xdr:nvSpPr>
        <xdr:cNvPr id="690" name="楕円 689"/>
        <xdr:cNvSpPr/>
      </xdr:nvSpPr>
      <xdr:spPr>
        <a:xfrm>
          <a:off x="12763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108857</xdr:rowOff>
    </xdr:from>
    <xdr:to>
      <xdr:col>71</xdr:col>
      <xdr:colOff>177800</xdr:colOff>
      <xdr:row>105</xdr:row>
      <xdr:rowOff>141514</xdr:rowOff>
    </xdr:to>
    <xdr:cxnSp macro="">
      <xdr:nvCxnSpPr>
        <xdr:cNvPr id="691" name="直線コネクタ 690"/>
        <xdr:cNvCxnSpPr/>
      </xdr:nvCxnSpPr>
      <xdr:spPr>
        <a:xfrm>
          <a:off x="12814300" y="181111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2" name="n_1aveValue【公民館】&#10;有形固定資産減価償却率"/>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3" name="n_2aveValue【公民館】&#10;有形固定資産減価償却率"/>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4" name="n_3aveValue【公民館】&#10;有形固定資産減価償却率"/>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5" name="n_4aveValue【公民館】&#10;有形固定資産減価償却率"/>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696" name="n_1mainValue【公民館】&#10;有形固定資産減価償却率"/>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46282</xdr:rowOff>
    </xdr:from>
    <xdr:ext cx="405111" cy="259045"/>
    <xdr:sp macro="" textlink="">
      <xdr:nvSpPr>
        <xdr:cNvPr id="697" name="n_2mainValue【公民館】&#10;有形固定資産減価償却率"/>
        <xdr:cNvSpPr txBox="1"/>
      </xdr:nvSpPr>
      <xdr:spPr>
        <a:xfrm>
          <a:off x="14389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698" name="n_3mainValue【公民館】&#10;有形固定資産減価償却率"/>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150784</xdr:rowOff>
    </xdr:from>
    <xdr:ext cx="405111" cy="259045"/>
    <xdr:sp macro="" textlink="">
      <xdr:nvSpPr>
        <xdr:cNvPr id="699" name="n_4mainValue【公民館】&#10;有形固定資産減価償却率"/>
        <xdr:cNvSpPr txBox="1"/>
      </xdr:nvSpPr>
      <xdr:spPr>
        <a:xfrm>
          <a:off x="12611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5" name="直線コネクタ 724"/>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6"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7" name="直線コネクタ 72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8"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9" name="直線コネクタ 728"/>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730" name="【公民館】&#10;一人当たり面積平均値テキスト"/>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31" name="フローチャート: 判断 730"/>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2" name="フローチャート: 判断 731"/>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3" name="フローチャート: 判断 732"/>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4" name="フローチャート: 判断 733"/>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5" name="フローチャート: 判断 734"/>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741" name="楕円 740"/>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113591</xdr:rowOff>
    </xdr:from>
    <xdr:ext cx="469744" cy="259045"/>
    <xdr:sp macro="" textlink="">
      <xdr:nvSpPr>
        <xdr:cNvPr id="742" name="【公民館】&#10;一人当たり面積該当値テキスト"/>
        <xdr:cNvSpPr txBox="1"/>
      </xdr:nvSpPr>
      <xdr:spPr>
        <a:xfrm>
          <a:off x="22199600"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743" name="楕円 742"/>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144780</xdr:rowOff>
    </xdr:to>
    <xdr:cxnSp macro="">
      <xdr:nvCxnSpPr>
        <xdr:cNvPr id="744" name="直線コネクタ 743"/>
        <xdr:cNvCxnSpPr/>
      </xdr:nvCxnSpPr>
      <xdr:spPr>
        <a:xfrm flipV="1">
          <a:off x="21323300" y="183152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45" name="楕円 744"/>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746" name="直線コネクタ 745"/>
        <xdr:cNvCxnSpPr/>
      </xdr:nvCxnSpPr>
      <xdr:spPr>
        <a:xfrm>
          <a:off x="20434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7" name="楕円 746"/>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748" name="直線コネクタ 747"/>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749" name="楕円 748"/>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750" name="直線コネクタ 749"/>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751" name="n_1aveValue【公民館】&#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752" name="n_2aveValue【公民館】&#10;一人当たり面積"/>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3" name="n_3aveValue【公民館】&#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4"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755"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6" name="n_2main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757" name="n_3mainValue【公民館】&#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758" name="n_4mainValue【公民館】&#10;一人当たり面積"/>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類似団体内平均値と比較して特に有形固定資産減価償却率が高くなっている施設は、学校施設、橋りょう・トンネルであり、低くなっているのは道路と児童館である。学校施設が高くなっているのは、昭和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年代に整備されたものが多くを占めており、これらの老朽化が進んでいるためである。</a:t>
          </a:r>
        </a:p>
        <a:p>
          <a:r>
            <a:rPr kumimoji="1" lang="ja-JP" altLang="en-US" sz="1300">
              <a:latin typeface="ＭＳ Ｐゴシック" panose="020B0600070205080204" pitchFamily="50" charset="-128"/>
              <a:ea typeface="ＭＳ Ｐゴシック" panose="020B0600070205080204" pitchFamily="50" charset="-128"/>
            </a:rPr>
            <a:t>　道路については、令和２年度に有形固定資産減価償却率が類似団体内平均値を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ポイント下回っている。これは、令和３年１月に自由通路が供用開始したことによるものである。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また、児童館については、有形固定資産減価償却率が類似団体内平均値に比べやや低い水準なっている。これは児童館の一つを平成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年に建築したためである。残る児童館の多くは、昭和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年代に整備されたものであるため、老朽化が進行している。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基づいて予防保全を行っていくが、施設の更新時期が重なることにより一時期に財政負担が集中することが懸念されるため、計画的に長寿命化対策や更新事業を実施し、財政負担の軽減・平準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18869</xdr:rowOff>
    </xdr:from>
    <xdr:to>
      <xdr:col>24</xdr:col>
      <xdr:colOff>114300</xdr:colOff>
      <xdr:row>37</xdr:row>
      <xdr:rowOff>120469</xdr:rowOff>
    </xdr:to>
    <xdr:sp macro="" textlink="">
      <xdr:nvSpPr>
        <xdr:cNvPr id="74" name="楕円 73"/>
        <xdr:cNvSpPr/>
      </xdr:nvSpPr>
      <xdr:spPr>
        <a:xfrm>
          <a:off x="4584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41746</xdr:rowOff>
    </xdr:from>
    <xdr:ext cx="405111" cy="259045"/>
    <xdr:sp macro="" textlink="">
      <xdr:nvSpPr>
        <xdr:cNvPr id="75" name="【図書館】&#10;有形固定資産減価償却率該当値テキスト"/>
        <xdr:cNvSpPr txBox="1"/>
      </xdr:nvSpPr>
      <xdr:spPr>
        <a:xfrm>
          <a:off x="4673600" y="621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6" name="楕円 75"/>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69669</xdr:rowOff>
    </xdr:to>
    <xdr:cxnSp macro="">
      <xdr:nvCxnSpPr>
        <xdr:cNvPr id="77" name="直線コネクタ 76"/>
        <xdr:cNvCxnSpPr/>
      </xdr:nvCxnSpPr>
      <xdr:spPr>
        <a:xfrm>
          <a:off x="3797300" y="637902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123372</xdr:rowOff>
    </xdr:from>
    <xdr:to>
      <xdr:col>15</xdr:col>
      <xdr:colOff>101600</xdr:colOff>
      <xdr:row>37</xdr:row>
      <xdr:rowOff>53522</xdr:rowOff>
    </xdr:to>
    <xdr:sp macro="" textlink="">
      <xdr:nvSpPr>
        <xdr:cNvPr id="78" name="楕円 77"/>
        <xdr:cNvSpPr/>
      </xdr:nvSpPr>
      <xdr:spPr>
        <a:xfrm>
          <a:off x="2857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2722</xdr:rowOff>
    </xdr:from>
    <xdr:to>
      <xdr:col>19</xdr:col>
      <xdr:colOff>177800</xdr:colOff>
      <xdr:row>37</xdr:row>
      <xdr:rowOff>35378</xdr:rowOff>
    </xdr:to>
    <xdr:cxnSp macro="">
      <xdr:nvCxnSpPr>
        <xdr:cNvPr id="79" name="直線コネクタ 78"/>
        <xdr:cNvCxnSpPr/>
      </xdr:nvCxnSpPr>
      <xdr:spPr>
        <a:xfrm>
          <a:off x="2908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80" name="楕円 79"/>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141514</xdr:rowOff>
    </xdr:from>
    <xdr:to>
      <xdr:col>15</xdr:col>
      <xdr:colOff>50800</xdr:colOff>
      <xdr:row>37</xdr:row>
      <xdr:rowOff>2722</xdr:rowOff>
    </xdr:to>
    <xdr:cxnSp macro="">
      <xdr:nvCxnSpPr>
        <xdr:cNvPr id="81" name="直線コネクタ 80"/>
        <xdr:cNvCxnSpPr/>
      </xdr:nvCxnSpPr>
      <xdr:spPr>
        <a:xfrm>
          <a:off x="2019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56424</xdr:rowOff>
    </xdr:from>
    <xdr:to>
      <xdr:col>6</xdr:col>
      <xdr:colOff>38100</xdr:colOff>
      <xdr:row>36</xdr:row>
      <xdr:rowOff>158024</xdr:rowOff>
    </xdr:to>
    <xdr:sp macro="" textlink="">
      <xdr:nvSpPr>
        <xdr:cNvPr id="82" name="楕円 81"/>
        <xdr:cNvSpPr/>
      </xdr:nvSpPr>
      <xdr:spPr>
        <a:xfrm>
          <a:off x="1079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107224</xdr:rowOff>
    </xdr:from>
    <xdr:to>
      <xdr:col>10</xdr:col>
      <xdr:colOff>114300</xdr:colOff>
      <xdr:row>36</xdr:row>
      <xdr:rowOff>141514</xdr:rowOff>
    </xdr:to>
    <xdr:cxnSp macro="">
      <xdr:nvCxnSpPr>
        <xdr:cNvPr id="83" name="直線コネクタ 82"/>
        <xdr:cNvCxnSpPr/>
      </xdr:nvCxnSpPr>
      <xdr:spPr>
        <a:xfrm>
          <a:off x="1130300" y="62794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8" name="n_1mainValue【図書館】&#10;有形固定資産減価償却率"/>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9" name="n_2mainValue【図書館】&#10;有形固定資産減価償却率"/>
        <xdr:cNvSpPr txBox="1"/>
      </xdr:nvSpPr>
      <xdr:spPr>
        <a:xfrm>
          <a:off x="2705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37391</xdr:rowOff>
    </xdr:from>
    <xdr:ext cx="405111" cy="259045"/>
    <xdr:sp macro="" textlink="">
      <xdr:nvSpPr>
        <xdr:cNvPr id="90" name="n_3mainValue【図書館】&#10;有形固定資産減価償却率"/>
        <xdr:cNvSpPr txBox="1"/>
      </xdr:nvSpPr>
      <xdr:spPr>
        <a:xfrm>
          <a:off x="1816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3101</xdr:rowOff>
    </xdr:from>
    <xdr:ext cx="405111" cy="259045"/>
    <xdr:sp macro="" textlink="">
      <xdr:nvSpPr>
        <xdr:cNvPr id="91" name="n_4mainValue【図書館】&#10;有形固定資産減価償却率"/>
        <xdr:cNvSpPr txBox="1"/>
      </xdr:nvSpPr>
      <xdr:spPr>
        <a:xfrm>
          <a:off x="927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10515600" y="693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32" name="【図書館】&#10;一人当たり面積該当値テキスト"/>
        <xdr:cNvSpPr txBox="1"/>
      </xdr:nvSpPr>
      <xdr:spPr>
        <a:xfrm>
          <a:off x="10515600"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90" name="楕円 189"/>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91" name="【体育館・プール】&#10;有形固定資産減価償却率該当値テキスト"/>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12881</xdr:rowOff>
    </xdr:from>
    <xdr:to>
      <xdr:col>20</xdr:col>
      <xdr:colOff>38100</xdr:colOff>
      <xdr:row>61</xdr:row>
      <xdr:rowOff>114481</xdr:rowOff>
    </xdr:to>
    <xdr:sp macro="" textlink="">
      <xdr:nvSpPr>
        <xdr:cNvPr id="192" name="楕円 191"/>
        <xdr:cNvSpPr/>
      </xdr:nvSpPr>
      <xdr:spPr>
        <a:xfrm>
          <a:off x="3746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63681</xdr:rowOff>
    </xdr:from>
    <xdr:to>
      <xdr:col>24</xdr:col>
      <xdr:colOff>63500</xdr:colOff>
      <xdr:row>61</xdr:row>
      <xdr:rowOff>93073</xdr:rowOff>
    </xdr:to>
    <xdr:cxnSp macro="">
      <xdr:nvCxnSpPr>
        <xdr:cNvPr id="193" name="直線コネクタ 192"/>
        <xdr:cNvCxnSpPr/>
      </xdr:nvCxnSpPr>
      <xdr:spPr>
        <a:xfrm>
          <a:off x="3797300" y="105221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4" name="楕円 193"/>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63681</xdr:rowOff>
    </xdr:to>
    <xdr:cxnSp macro="">
      <xdr:nvCxnSpPr>
        <xdr:cNvPr id="195" name="直線コネクタ 194"/>
        <xdr:cNvCxnSpPr/>
      </xdr:nvCxnSpPr>
      <xdr:spPr>
        <a:xfrm>
          <a:off x="2908300" y="104927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125549</xdr:rowOff>
    </xdr:from>
    <xdr:to>
      <xdr:col>10</xdr:col>
      <xdr:colOff>165100</xdr:colOff>
      <xdr:row>61</xdr:row>
      <xdr:rowOff>55699</xdr:rowOff>
    </xdr:to>
    <xdr:sp macro="" textlink="">
      <xdr:nvSpPr>
        <xdr:cNvPr id="196" name="楕円 195"/>
        <xdr:cNvSpPr/>
      </xdr:nvSpPr>
      <xdr:spPr>
        <a:xfrm>
          <a:off x="1968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4899</xdr:rowOff>
    </xdr:from>
    <xdr:to>
      <xdr:col>15</xdr:col>
      <xdr:colOff>50800</xdr:colOff>
      <xdr:row>61</xdr:row>
      <xdr:rowOff>34290</xdr:rowOff>
    </xdr:to>
    <xdr:cxnSp macro="">
      <xdr:nvCxnSpPr>
        <xdr:cNvPr id="197" name="直線コネクタ 196"/>
        <xdr:cNvCxnSpPr/>
      </xdr:nvCxnSpPr>
      <xdr:spPr>
        <a:xfrm>
          <a:off x="2019300" y="1046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8" name="楕円 197"/>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4899</xdr:rowOff>
    </xdr:to>
    <xdr:cxnSp macro="">
      <xdr:nvCxnSpPr>
        <xdr:cNvPr id="199" name="直線コネクタ 198"/>
        <xdr:cNvCxnSpPr/>
      </xdr:nvCxnSpPr>
      <xdr:spPr>
        <a:xfrm>
          <a:off x="1130300" y="104339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105608</xdr:rowOff>
    </xdr:from>
    <xdr:ext cx="405111" cy="259045"/>
    <xdr:sp macro="" textlink="">
      <xdr:nvSpPr>
        <xdr:cNvPr id="204" name="n_1mainValue【体育館・プール】&#10;有形固定資産減価償却率"/>
        <xdr:cNvSpPr txBox="1"/>
      </xdr:nvSpPr>
      <xdr:spPr>
        <a:xfrm>
          <a:off x="35820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5" name="n_2main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46826</xdr:rowOff>
    </xdr:from>
    <xdr:ext cx="405111" cy="259045"/>
    <xdr:sp macro="" textlink="">
      <xdr:nvSpPr>
        <xdr:cNvPr id="206" name="n_3mainValue【体育館・プール】&#10;有形固定資産減価償却率"/>
        <xdr:cNvSpPr txBox="1"/>
      </xdr:nvSpPr>
      <xdr:spPr>
        <a:xfrm>
          <a:off x="1816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7" name="n_4mainValue【体育館・プール】&#10;有形固定資産減価償却率"/>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67310</xdr:rowOff>
    </xdr:from>
    <xdr:to>
      <xdr:col>55</xdr:col>
      <xdr:colOff>50800</xdr:colOff>
      <xdr:row>63</xdr:row>
      <xdr:rowOff>168910</xdr:rowOff>
    </xdr:to>
    <xdr:sp macro="" textlink="">
      <xdr:nvSpPr>
        <xdr:cNvPr id="247" name="楕円 246"/>
        <xdr:cNvSpPr/>
      </xdr:nvSpPr>
      <xdr:spPr>
        <a:xfrm>
          <a:off x="10426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153687</xdr:rowOff>
    </xdr:from>
    <xdr:ext cx="469744" cy="259045"/>
    <xdr:sp macro="" textlink="">
      <xdr:nvSpPr>
        <xdr:cNvPr id="248" name="【体育館・プール】&#10;一人当たり面積該当値テキスト"/>
        <xdr:cNvSpPr txBox="1"/>
      </xdr:nvSpPr>
      <xdr:spPr>
        <a:xfrm>
          <a:off x="10515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69215</xdr:rowOff>
    </xdr:from>
    <xdr:to>
      <xdr:col>50</xdr:col>
      <xdr:colOff>165100</xdr:colOff>
      <xdr:row>63</xdr:row>
      <xdr:rowOff>170815</xdr:rowOff>
    </xdr:to>
    <xdr:sp macro="" textlink="">
      <xdr:nvSpPr>
        <xdr:cNvPr id="249" name="楕円 248"/>
        <xdr:cNvSpPr/>
      </xdr:nvSpPr>
      <xdr:spPr>
        <a:xfrm>
          <a:off x="9588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120015</xdr:rowOff>
    </xdr:to>
    <xdr:cxnSp macro="">
      <xdr:nvCxnSpPr>
        <xdr:cNvPr id="250" name="直線コネクタ 249"/>
        <xdr:cNvCxnSpPr/>
      </xdr:nvCxnSpPr>
      <xdr:spPr>
        <a:xfrm flipV="1">
          <a:off x="9639300" y="109194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67310</xdr:rowOff>
    </xdr:from>
    <xdr:to>
      <xdr:col>46</xdr:col>
      <xdr:colOff>38100</xdr:colOff>
      <xdr:row>63</xdr:row>
      <xdr:rowOff>168910</xdr:rowOff>
    </xdr:to>
    <xdr:sp macro="" textlink="">
      <xdr:nvSpPr>
        <xdr:cNvPr id="251" name="楕円 250"/>
        <xdr:cNvSpPr/>
      </xdr:nvSpPr>
      <xdr:spPr>
        <a:xfrm>
          <a:off x="8699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120015</xdr:rowOff>
    </xdr:to>
    <xdr:cxnSp macro="">
      <xdr:nvCxnSpPr>
        <xdr:cNvPr id="252" name="直線コネクタ 251"/>
        <xdr:cNvCxnSpPr/>
      </xdr:nvCxnSpPr>
      <xdr:spPr>
        <a:xfrm>
          <a:off x="8750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67310</xdr:rowOff>
    </xdr:from>
    <xdr:to>
      <xdr:col>41</xdr:col>
      <xdr:colOff>101600</xdr:colOff>
      <xdr:row>63</xdr:row>
      <xdr:rowOff>168910</xdr:rowOff>
    </xdr:to>
    <xdr:sp macro="" textlink="">
      <xdr:nvSpPr>
        <xdr:cNvPr id="253" name="楕円 252"/>
        <xdr:cNvSpPr/>
      </xdr:nvSpPr>
      <xdr:spPr>
        <a:xfrm>
          <a:off x="781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118110</xdr:rowOff>
    </xdr:to>
    <xdr:cxnSp macro="">
      <xdr:nvCxnSpPr>
        <xdr:cNvPr id="254" name="直線コネクタ 253"/>
        <xdr:cNvCxnSpPr/>
      </xdr:nvCxnSpPr>
      <xdr:spPr>
        <a:xfrm>
          <a:off x="7861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69215</xdr:rowOff>
    </xdr:from>
    <xdr:to>
      <xdr:col>36</xdr:col>
      <xdr:colOff>165100</xdr:colOff>
      <xdr:row>63</xdr:row>
      <xdr:rowOff>170815</xdr:rowOff>
    </xdr:to>
    <xdr:sp macro="" textlink="">
      <xdr:nvSpPr>
        <xdr:cNvPr id="255" name="楕円 254"/>
        <xdr:cNvSpPr/>
      </xdr:nvSpPr>
      <xdr:spPr>
        <a:xfrm>
          <a:off x="6921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118110</xdr:rowOff>
    </xdr:from>
    <xdr:to>
      <xdr:col>41</xdr:col>
      <xdr:colOff>50800</xdr:colOff>
      <xdr:row>63</xdr:row>
      <xdr:rowOff>120015</xdr:rowOff>
    </xdr:to>
    <xdr:cxnSp macro="">
      <xdr:nvCxnSpPr>
        <xdr:cNvPr id="256" name="直線コネクタ 255"/>
        <xdr:cNvCxnSpPr/>
      </xdr:nvCxnSpPr>
      <xdr:spPr>
        <a:xfrm flipV="1">
          <a:off x="6972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161942</xdr:rowOff>
    </xdr:from>
    <xdr:ext cx="469744" cy="259045"/>
    <xdr:sp macro="" textlink="">
      <xdr:nvSpPr>
        <xdr:cNvPr id="261" name="n_1mainValue【体育館・プール】&#10;一人当たり面積"/>
        <xdr:cNvSpPr txBox="1"/>
      </xdr:nvSpPr>
      <xdr:spPr>
        <a:xfrm>
          <a:off x="93917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262" name="n_2mainValue【体育館・プール】&#10;一人当たり面積"/>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63" name="n_3mainValue【体育館・プール】&#10;一人当たり面積"/>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161942</xdr:rowOff>
    </xdr:from>
    <xdr:ext cx="469744" cy="259045"/>
    <xdr:sp macro="" textlink="">
      <xdr:nvSpPr>
        <xdr:cNvPr id="264" name="n_4mainValue【体育館・プール】&#10;一人当たり面積"/>
        <xdr:cNvSpPr txBox="1"/>
      </xdr:nvSpPr>
      <xdr:spPr>
        <a:xfrm>
          <a:off x="6737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59145</xdr:rowOff>
    </xdr:from>
    <xdr:to>
      <xdr:col>24</xdr:col>
      <xdr:colOff>114300</xdr:colOff>
      <xdr:row>83</xdr:row>
      <xdr:rowOff>160745</xdr:rowOff>
    </xdr:to>
    <xdr:sp macro="" textlink="">
      <xdr:nvSpPr>
        <xdr:cNvPr id="306" name="楕円 305"/>
        <xdr:cNvSpPr/>
      </xdr:nvSpPr>
      <xdr:spPr>
        <a:xfrm>
          <a:off x="45847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37572</xdr:rowOff>
    </xdr:from>
    <xdr:ext cx="405111" cy="259045"/>
    <xdr:sp macro="" textlink="">
      <xdr:nvSpPr>
        <xdr:cNvPr id="307" name="【福祉施設】&#10;有形固定資産減価償却率該当値テキスト"/>
        <xdr:cNvSpPr txBox="1"/>
      </xdr:nvSpPr>
      <xdr:spPr>
        <a:xfrm>
          <a:off x="4673600"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13426</xdr:rowOff>
    </xdr:from>
    <xdr:to>
      <xdr:col>20</xdr:col>
      <xdr:colOff>38100</xdr:colOff>
      <xdr:row>83</xdr:row>
      <xdr:rowOff>115026</xdr:rowOff>
    </xdr:to>
    <xdr:sp macro="" textlink="">
      <xdr:nvSpPr>
        <xdr:cNvPr id="308" name="楕円 307"/>
        <xdr:cNvSpPr/>
      </xdr:nvSpPr>
      <xdr:spPr>
        <a:xfrm>
          <a:off x="3746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64226</xdr:rowOff>
    </xdr:from>
    <xdr:to>
      <xdr:col>24</xdr:col>
      <xdr:colOff>63500</xdr:colOff>
      <xdr:row>83</xdr:row>
      <xdr:rowOff>109945</xdr:rowOff>
    </xdr:to>
    <xdr:cxnSp macro="">
      <xdr:nvCxnSpPr>
        <xdr:cNvPr id="309" name="直線コネクタ 308"/>
        <xdr:cNvCxnSpPr/>
      </xdr:nvCxnSpPr>
      <xdr:spPr>
        <a:xfrm>
          <a:off x="3797300" y="1429457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310" name="楕円 309"/>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64226</xdr:rowOff>
    </xdr:to>
    <xdr:cxnSp macro="">
      <xdr:nvCxnSpPr>
        <xdr:cNvPr id="311" name="直線コネクタ 310"/>
        <xdr:cNvCxnSpPr/>
      </xdr:nvCxnSpPr>
      <xdr:spPr>
        <a:xfrm>
          <a:off x="2908300" y="1425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121194</xdr:rowOff>
    </xdr:from>
    <xdr:to>
      <xdr:col>10</xdr:col>
      <xdr:colOff>165100</xdr:colOff>
      <xdr:row>84</xdr:row>
      <xdr:rowOff>51344</xdr:rowOff>
    </xdr:to>
    <xdr:sp macro="" textlink="">
      <xdr:nvSpPr>
        <xdr:cNvPr id="312" name="楕円 311"/>
        <xdr:cNvSpPr/>
      </xdr:nvSpPr>
      <xdr:spPr>
        <a:xfrm>
          <a:off x="1968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84</xdr:row>
      <xdr:rowOff>544</xdr:rowOff>
    </xdr:to>
    <xdr:cxnSp macro="">
      <xdr:nvCxnSpPr>
        <xdr:cNvPr id="313" name="直線コネクタ 312"/>
        <xdr:cNvCxnSpPr/>
      </xdr:nvCxnSpPr>
      <xdr:spPr>
        <a:xfrm flipV="1">
          <a:off x="2019300" y="14250488"/>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88537</xdr:rowOff>
    </xdr:from>
    <xdr:to>
      <xdr:col>6</xdr:col>
      <xdr:colOff>38100</xdr:colOff>
      <xdr:row>84</xdr:row>
      <xdr:rowOff>18687</xdr:rowOff>
    </xdr:to>
    <xdr:sp macro="" textlink="">
      <xdr:nvSpPr>
        <xdr:cNvPr id="314" name="楕円 313"/>
        <xdr:cNvSpPr/>
      </xdr:nvSpPr>
      <xdr:spPr>
        <a:xfrm>
          <a:off x="1079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139337</xdr:rowOff>
    </xdr:from>
    <xdr:to>
      <xdr:col>10</xdr:col>
      <xdr:colOff>114300</xdr:colOff>
      <xdr:row>84</xdr:row>
      <xdr:rowOff>544</xdr:rowOff>
    </xdr:to>
    <xdr:cxnSp macro="">
      <xdr:nvCxnSpPr>
        <xdr:cNvPr id="315" name="直線コネクタ 314"/>
        <xdr:cNvCxnSpPr/>
      </xdr:nvCxnSpPr>
      <xdr:spPr>
        <a:xfrm>
          <a:off x="1130300" y="1436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106153</xdr:rowOff>
    </xdr:from>
    <xdr:ext cx="405111" cy="259045"/>
    <xdr:sp macro="" textlink="">
      <xdr:nvSpPr>
        <xdr:cNvPr id="320" name="n_1mainValue【福祉施設】&#10;有形固定資産減価償却率"/>
        <xdr:cNvSpPr txBox="1"/>
      </xdr:nvSpPr>
      <xdr:spPr>
        <a:xfrm>
          <a:off x="35820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21" name="n_2mainValue【福祉施設】&#10;有形固定資産減価償却率"/>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42471</xdr:rowOff>
    </xdr:from>
    <xdr:ext cx="405111" cy="259045"/>
    <xdr:sp macro="" textlink="">
      <xdr:nvSpPr>
        <xdr:cNvPr id="322" name="n_3mainValue【福祉施設】&#10;有形固定資産減価償却率"/>
        <xdr:cNvSpPr txBox="1"/>
      </xdr:nvSpPr>
      <xdr:spPr>
        <a:xfrm>
          <a:off x="1816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9814</xdr:rowOff>
    </xdr:from>
    <xdr:ext cx="405111" cy="259045"/>
    <xdr:sp macro="" textlink="">
      <xdr:nvSpPr>
        <xdr:cNvPr id="323" name="n_4mainValue【福祉施設】&#10;有形固定資産減価償却率"/>
        <xdr:cNvSpPr txBox="1"/>
      </xdr:nvSpPr>
      <xdr:spPr>
        <a:xfrm>
          <a:off x="927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1" name="楕円 360"/>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62" name="【福祉施設】&#10;一人当たり面積該当値テキスト"/>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3" name="楕円 362"/>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113537</xdr:rowOff>
    </xdr:to>
    <xdr:cxnSp macro="">
      <xdr:nvCxnSpPr>
        <xdr:cNvPr id="364" name="直線コネクタ 363"/>
        <xdr:cNvCxnSpPr/>
      </xdr:nvCxnSpPr>
      <xdr:spPr>
        <a:xfrm>
          <a:off x="9639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5" name="楕円 364"/>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66" name="直線コネクタ 365"/>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7" name="楕円 366"/>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124968</xdr:rowOff>
    </xdr:from>
    <xdr:to>
      <xdr:col>45</xdr:col>
      <xdr:colOff>177800</xdr:colOff>
      <xdr:row>85</xdr:row>
      <xdr:rowOff>113537</xdr:rowOff>
    </xdr:to>
    <xdr:cxnSp macro="">
      <xdr:nvCxnSpPr>
        <xdr:cNvPr id="368" name="直線コネクタ 367"/>
        <xdr:cNvCxnSpPr/>
      </xdr:nvCxnSpPr>
      <xdr:spPr>
        <a:xfrm>
          <a:off x="7861300" y="1452676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9" name="楕円 368"/>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70" name="直線コネクタ 369"/>
        <xdr:cNvCxnSpPr/>
      </xdr:nvCxnSpPr>
      <xdr:spPr>
        <a:xfrm>
          <a:off x="6972300" y="14526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5" name="n_1mainValue【福祉施設】&#10;一人当たり面積"/>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6"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77" name="n_3mainValue【福祉施設】&#10;一人当たり面積"/>
        <xdr:cNvSpPr txBox="1"/>
      </xdr:nvSpPr>
      <xdr:spPr>
        <a:xfrm>
          <a:off x="7626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8" name="n_4mainValue【福祉施設】&#10;一人当たり面積"/>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6" name="直線コネクタ 435"/>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9"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40" name="直線コネクタ 439"/>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41" name="【保健センター・保健所】&#10;有形固定資産減価償却率平均値テキスト"/>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3" name="フローチャート: 判断 44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4" name="フローチャート: 判断 44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5" name="フローチャート: 判断 44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6" name="フローチャート: 判断 4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452" name="楕円 451"/>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453" name="【保健センター・保健所】&#10;有形固定資産減価償却率該当値テキスト"/>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454" name="楕円 453"/>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31024</xdr:rowOff>
    </xdr:to>
    <xdr:cxnSp macro="">
      <xdr:nvCxnSpPr>
        <xdr:cNvPr id="455" name="直線コネクタ 454"/>
        <xdr:cNvCxnSpPr/>
      </xdr:nvCxnSpPr>
      <xdr:spPr>
        <a:xfrm>
          <a:off x="15481300" y="104502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456" name="楕円 455"/>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457" name="直線コネクタ 456"/>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58" name="楕円 457"/>
        <xdr:cNvSpPr/>
      </xdr:nvSpPr>
      <xdr:spPr>
        <a:xfrm>
          <a:off x="13652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130628</xdr:rowOff>
    </xdr:to>
    <xdr:cxnSp macro="">
      <xdr:nvCxnSpPr>
        <xdr:cNvPr id="459" name="直線コネクタ 458"/>
        <xdr:cNvCxnSpPr/>
      </xdr:nvCxnSpPr>
      <xdr:spPr>
        <a:xfrm>
          <a:off x="13703300" y="103784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xdr:rowOff>
    </xdr:from>
    <xdr:to>
      <xdr:col>67</xdr:col>
      <xdr:colOff>101600</xdr:colOff>
      <xdr:row>60</xdr:row>
      <xdr:rowOff>106317</xdr:rowOff>
    </xdr:to>
    <xdr:sp macro="" textlink="">
      <xdr:nvSpPr>
        <xdr:cNvPr id="460" name="楕円 459"/>
        <xdr:cNvSpPr/>
      </xdr:nvSpPr>
      <xdr:spPr>
        <a:xfrm>
          <a:off x="12763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55517</xdr:rowOff>
    </xdr:from>
    <xdr:to>
      <xdr:col>71</xdr:col>
      <xdr:colOff>177800</xdr:colOff>
      <xdr:row>60</xdr:row>
      <xdr:rowOff>91440</xdr:rowOff>
    </xdr:to>
    <xdr:cxnSp macro="">
      <xdr:nvCxnSpPr>
        <xdr:cNvPr id="461" name="直線コネクタ 460"/>
        <xdr:cNvCxnSpPr/>
      </xdr:nvCxnSpPr>
      <xdr:spPr>
        <a:xfrm>
          <a:off x="12814300" y="103425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62"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3"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64"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5"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466" name="n_1mainValue【保健センター・保健所】&#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467"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468" name="n_3mainValue【保健センター・保健所】&#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97444</xdr:rowOff>
    </xdr:from>
    <xdr:ext cx="405111" cy="259045"/>
    <xdr:sp macro="" textlink="">
      <xdr:nvSpPr>
        <xdr:cNvPr id="469" name="n_4mainValue【保健センター・保健所】&#10;有形固定資産減価償却率"/>
        <xdr:cNvSpPr txBox="1"/>
      </xdr:nvSpPr>
      <xdr:spPr>
        <a:xfrm>
          <a:off x="12611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5" name="直線コネクタ 49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9" name="直線コネクタ 49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0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1" name="フローチャート: 判断 50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2" name="フローチャート: 判断 50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3" name="フローチャート: 判断 50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4" name="フローチャート: 判断 50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5" name="フローチャート: 判断 50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511" name="楕円 510"/>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37028</xdr:rowOff>
    </xdr:from>
    <xdr:ext cx="469744" cy="259045"/>
    <xdr:sp macro="" textlink="">
      <xdr:nvSpPr>
        <xdr:cNvPr id="512" name="【保健センター・保健所】&#10;一人当たり面積該当値テキスト"/>
        <xdr:cNvSpPr txBox="1"/>
      </xdr:nvSpPr>
      <xdr:spPr>
        <a:xfrm>
          <a:off x="22199600"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513" name="楕円 512"/>
        <xdr:cNvSpPr/>
      </xdr:nvSpPr>
      <xdr:spPr>
        <a:xfrm>
          <a:off x="21272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3266</xdr:rowOff>
    </xdr:to>
    <xdr:cxnSp macro="">
      <xdr:nvCxnSpPr>
        <xdr:cNvPr id="514" name="直線コネクタ 513"/>
        <xdr:cNvCxnSpPr/>
      </xdr:nvCxnSpPr>
      <xdr:spPr>
        <a:xfrm flipV="1">
          <a:off x="21323300" y="109728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15" name="楕円 514"/>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516" name="直線コネクタ 515"/>
        <xdr:cNvCxnSpPr/>
      </xdr:nvCxnSpPr>
      <xdr:spPr>
        <a:xfrm>
          <a:off x="20434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517" name="楕円 516"/>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3266</xdr:rowOff>
    </xdr:to>
    <xdr:cxnSp macro="">
      <xdr:nvCxnSpPr>
        <xdr:cNvPr id="518" name="直線コネクタ 517"/>
        <xdr:cNvCxnSpPr/>
      </xdr:nvCxnSpPr>
      <xdr:spPr>
        <a:xfrm>
          <a:off x="19545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123916</xdr:rowOff>
    </xdr:from>
    <xdr:to>
      <xdr:col>98</xdr:col>
      <xdr:colOff>38100</xdr:colOff>
      <xdr:row>64</xdr:row>
      <xdr:rowOff>54066</xdr:rowOff>
    </xdr:to>
    <xdr:sp macro="" textlink="">
      <xdr:nvSpPr>
        <xdr:cNvPr id="519" name="楕円 518"/>
        <xdr:cNvSpPr/>
      </xdr:nvSpPr>
      <xdr:spPr>
        <a:xfrm>
          <a:off x="18605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3266</xdr:rowOff>
    </xdr:from>
    <xdr:to>
      <xdr:col>102</xdr:col>
      <xdr:colOff>114300</xdr:colOff>
      <xdr:row>64</xdr:row>
      <xdr:rowOff>3266</xdr:rowOff>
    </xdr:to>
    <xdr:cxnSp macro="">
      <xdr:nvCxnSpPr>
        <xdr:cNvPr id="520" name="直線コネクタ 519"/>
        <xdr:cNvCxnSpPr/>
      </xdr:nvCxnSpPr>
      <xdr:spPr>
        <a:xfrm>
          <a:off x="18656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2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2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2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2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525" name="n_1mainValue【保健センター・保健所】&#10;一人当たり面積"/>
        <xdr:cNvSpPr txBox="1"/>
      </xdr:nvSpPr>
      <xdr:spPr>
        <a:xfrm>
          <a:off x="210757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526" name="n_2mainValue【保健センター・保健所】&#10;一人当たり面積"/>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527" name="n_3mainValue【保健センター・保健所】&#10;一人当たり面積"/>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45193</xdr:rowOff>
    </xdr:from>
    <xdr:ext cx="469744" cy="259045"/>
    <xdr:sp macro="" textlink="">
      <xdr:nvSpPr>
        <xdr:cNvPr id="528" name="n_4mainValue【保健センター・保健所】&#10;一人当たり面積"/>
        <xdr:cNvSpPr txBox="1"/>
      </xdr:nvSpPr>
      <xdr:spPr>
        <a:xfrm>
          <a:off x="18421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4" name="直線コネクタ 55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8" name="直線コネクタ 55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9"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0" name="フローチャート: 判断 55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61" name="フローチャート: 判断 56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2" name="フローチャート: 判断 56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3" name="フローチャート: 判断 56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4" name="フローチャート: 判断 56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570" name="楕円 569"/>
        <xdr:cNvSpPr/>
      </xdr:nvSpPr>
      <xdr:spPr>
        <a:xfrm>
          <a:off x="162687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8182</xdr:rowOff>
    </xdr:from>
    <xdr:ext cx="405111" cy="259045"/>
    <xdr:sp macro="" textlink="">
      <xdr:nvSpPr>
        <xdr:cNvPr id="571" name="【消防施設】&#10;有形固定資産減価償却率該当値テキスト"/>
        <xdr:cNvSpPr txBox="1"/>
      </xdr:nvSpPr>
      <xdr:spPr>
        <a:xfrm>
          <a:off x="16357600"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158750</xdr:rowOff>
    </xdr:from>
    <xdr:to>
      <xdr:col>81</xdr:col>
      <xdr:colOff>101600</xdr:colOff>
      <xdr:row>84</xdr:row>
      <xdr:rowOff>88900</xdr:rowOff>
    </xdr:to>
    <xdr:sp macro="" textlink="">
      <xdr:nvSpPr>
        <xdr:cNvPr id="572" name="楕円 571"/>
        <xdr:cNvSpPr/>
      </xdr:nvSpPr>
      <xdr:spPr>
        <a:xfrm>
          <a:off x="15430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38100</xdr:rowOff>
    </xdr:from>
    <xdr:to>
      <xdr:col>85</xdr:col>
      <xdr:colOff>127000</xdr:colOff>
      <xdr:row>84</xdr:row>
      <xdr:rowOff>80555</xdr:rowOff>
    </xdr:to>
    <xdr:cxnSp macro="">
      <xdr:nvCxnSpPr>
        <xdr:cNvPr id="573" name="直線コネクタ 572"/>
        <xdr:cNvCxnSpPr/>
      </xdr:nvCxnSpPr>
      <xdr:spPr>
        <a:xfrm>
          <a:off x="15481300" y="14439900"/>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144055</xdr:rowOff>
    </xdr:from>
    <xdr:to>
      <xdr:col>76</xdr:col>
      <xdr:colOff>165100</xdr:colOff>
      <xdr:row>84</xdr:row>
      <xdr:rowOff>74205</xdr:rowOff>
    </xdr:to>
    <xdr:sp macro="" textlink="">
      <xdr:nvSpPr>
        <xdr:cNvPr id="574" name="楕円 573"/>
        <xdr:cNvSpPr/>
      </xdr:nvSpPr>
      <xdr:spPr>
        <a:xfrm>
          <a:off x="14541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23405</xdr:rowOff>
    </xdr:from>
    <xdr:to>
      <xdr:col>81</xdr:col>
      <xdr:colOff>50800</xdr:colOff>
      <xdr:row>84</xdr:row>
      <xdr:rowOff>38100</xdr:rowOff>
    </xdr:to>
    <xdr:cxnSp macro="">
      <xdr:nvCxnSpPr>
        <xdr:cNvPr id="575" name="直線コネクタ 574"/>
        <xdr:cNvCxnSpPr/>
      </xdr:nvCxnSpPr>
      <xdr:spPr>
        <a:xfrm>
          <a:off x="14592300" y="144252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576" name="楕円 575"/>
        <xdr:cNvSpPr/>
      </xdr:nvSpPr>
      <xdr:spPr>
        <a:xfrm>
          <a:off x="13652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84</xdr:row>
      <xdr:rowOff>23405</xdr:rowOff>
    </xdr:to>
    <xdr:cxnSp macro="">
      <xdr:nvCxnSpPr>
        <xdr:cNvPr id="577" name="直線コネクタ 576"/>
        <xdr:cNvCxnSpPr/>
      </xdr:nvCxnSpPr>
      <xdr:spPr>
        <a:xfrm>
          <a:off x="13703300" y="143860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60779</xdr:rowOff>
    </xdr:from>
    <xdr:to>
      <xdr:col>67</xdr:col>
      <xdr:colOff>101600</xdr:colOff>
      <xdr:row>83</xdr:row>
      <xdr:rowOff>162379</xdr:rowOff>
    </xdr:to>
    <xdr:sp macro="" textlink="">
      <xdr:nvSpPr>
        <xdr:cNvPr id="578" name="楕円 577"/>
        <xdr:cNvSpPr/>
      </xdr:nvSpPr>
      <xdr:spPr>
        <a:xfrm>
          <a:off x="12763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111579</xdr:rowOff>
    </xdr:from>
    <xdr:to>
      <xdr:col>71</xdr:col>
      <xdr:colOff>177800</xdr:colOff>
      <xdr:row>83</xdr:row>
      <xdr:rowOff>155666</xdr:rowOff>
    </xdr:to>
    <xdr:cxnSp macro="">
      <xdr:nvCxnSpPr>
        <xdr:cNvPr id="579" name="直線コネクタ 578"/>
        <xdr:cNvCxnSpPr/>
      </xdr:nvCxnSpPr>
      <xdr:spPr>
        <a:xfrm>
          <a:off x="12814300" y="1434192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80"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81"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2"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3"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80027</xdr:rowOff>
    </xdr:from>
    <xdr:ext cx="405111" cy="259045"/>
    <xdr:sp macro="" textlink="">
      <xdr:nvSpPr>
        <xdr:cNvPr id="584" name="n_1mainValue【消防施設】&#10;有形固定資産減価償却率"/>
        <xdr:cNvSpPr txBox="1"/>
      </xdr:nvSpPr>
      <xdr:spPr>
        <a:xfrm>
          <a:off x="15266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65332</xdr:rowOff>
    </xdr:from>
    <xdr:ext cx="405111" cy="259045"/>
    <xdr:sp macro="" textlink="">
      <xdr:nvSpPr>
        <xdr:cNvPr id="585" name="n_2mainValue【消防施設】&#10;有形固定資産減価償却率"/>
        <xdr:cNvSpPr txBox="1"/>
      </xdr:nvSpPr>
      <xdr:spPr>
        <a:xfrm>
          <a:off x="14389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586" name="n_3mainValue【消防施設】&#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153506</xdr:rowOff>
    </xdr:from>
    <xdr:ext cx="405111" cy="259045"/>
    <xdr:sp macro="" textlink="">
      <xdr:nvSpPr>
        <xdr:cNvPr id="587" name="n_4mainValue【消防施設】&#10;有形固定資産減価償却率"/>
        <xdr:cNvSpPr txBox="1"/>
      </xdr:nvSpPr>
      <xdr:spPr>
        <a:xfrm>
          <a:off x="12611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9" name="直線コネクタ 60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3" name="直線コネクタ 61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4"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5" name="フローチャート: 判断 61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6" name="フローチャート: 判断 61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7" name="フローチャート: 判断 61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8" name="フローチャート: 判断 61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9" name="フローチャート: 判断 61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25" name="楕円 624"/>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23892</xdr:rowOff>
    </xdr:from>
    <xdr:ext cx="469744" cy="259045"/>
    <xdr:sp macro="" textlink="">
      <xdr:nvSpPr>
        <xdr:cNvPr id="626" name="【消防施設】&#10;一人当たり面積該当値テキスト"/>
        <xdr:cNvSpPr txBox="1"/>
      </xdr:nvSpPr>
      <xdr:spPr>
        <a:xfrm>
          <a:off x="22199600"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167894</xdr:rowOff>
    </xdr:from>
    <xdr:to>
      <xdr:col>112</xdr:col>
      <xdr:colOff>38100</xdr:colOff>
      <xdr:row>84</xdr:row>
      <xdr:rowOff>98044</xdr:rowOff>
    </xdr:to>
    <xdr:sp macro="" textlink="">
      <xdr:nvSpPr>
        <xdr:cNvPr id="627" name="楕円 626"/>
        <xdr:cNvSpPr/>
      </xdr:nvSpPr>
      <xdr:spPr>
        <a:xfrm>
          <a:off x="21272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51815</xdr:rowOff>
    </xdr:to>
    <xdr:cxnSp macro="">
      <xdr:nvCxnSpPr>
        <xdr:cNvPr id="628" name="直線コネクタ 627"/>
        <xdr:cNvCxnSpPr/>
      </xdr:nvCxnSpPr>
      <xdr:spPr>
        <a:xfrm>
          <a:off x="21323300" y="1444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629" name="楕円 628"/>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56387</xdr:rowOff>
    </xdr:to>
    <xdr:cxnSp macro="">
      <xdr:nvCxnSpPr>
        <xdr:cNvPr id="630" name="直線コネクタ 629"/>
        <xdr:cNvCxnSpPr/>
      </xdr:nvCxnSpPr>
      <xdr:spPr>
        <a:xfrm flipV="1">
          <a:off x="20434300" y="14449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631" name="楕円 630"/>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56387</xdr:rowOff>
    </xdr:to>
    <xdr:cxnSp macro="">
      <xdr:nvCxnSpPr>
        <xdr:cNvPr id="632" name="直線コネクタ 631"/>
        <xdr:cNvCxnSpPr/>
      </xdr:nvCxnSpPr>
      <xdr:spPr>
        <a:xfrm>
          <a:off x="19545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633" name="楕円 632"/>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634" name="直線コネクタ 633"/>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5"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6"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7"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8"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114571</xdr:rowOff>
    </xdr:from>
    <xdr:ext cx="469744" cy="259045"/>
    <xdr:sp macro="" textlink="">
      <xdr:nvSpPr>
        <xdr:cNvPr id="639" name="n_1mainValue【消防施設】&#10;一人当たり面積"/>
        <xdr:cNvSpPr txBox="1"/>
      </xdr:nvSpPr>
      <xdr:spPr>
        <a:xfrm>
          <a:off x="210757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640" name="n_2main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641" name="n_3mainValue【消防施設】&#10;一人当たり面積"/>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98314</xdr:rowOff>
    </xdr:from>
    <xdr:ext cx="469744" cy="259045"/>
    <xdr:sp macro="" textlink="">
      <xdr:nvSpPr>
        <xdr:cNvPr id="642" name="n_4mainValue【消防施設】&#10;一人当たり面積"/>
        <xdr:cNvSpPr txBox="1"/>
      </xdr:nvSpPr>
      <xdr:spPr>
        <a:xfrm>
          <a:off x="18421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71"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2" name="フローチャート: 判断 67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3" name="フローチャート: 判断 67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4" name="フローチャート: 判断 67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5" name="フローチャート: 判断 67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6" name="フローチャート: 判断 67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682" name="楕円 681"/>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683" name="【庁舎】&#10;有形固定資産減価償却率該当値テキスト"/>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15239</xdr:rowOff>
    </xdr:from>
    <xdr:to>
      <xdr:col>81</xdr:col>
      <xdr:colOff>101600</xdr:colOff>
      <xdr:row>105</xdr:row>
      <xdr:rowOff>116839</xdr:rowOff>
    </xdr:to>
    <xdr:sp macro="" textlink="">
      <xdr:nvSpPr>
        <xdr:cNvPr id="684" name="楕円 683"/>
        <xdr:cNvSpPr/>
      </xdr:nvSpPr>
      <xdr:spPr>
        <a:xfrm>
          <a:off x="15430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66039</xdr:rowOff>
    </xdr:from>
    <xdr:to>
      <xdr:col>85</xdr:col>
      <xdr:colOff>127000</xdr:colOff>
      <xdr:row>105</xdr:row>
      <xdr:rowOff>72389</xdr:rowOff>
    </xdr:to>
    <xdr:cxnSp macro="">
      <xdr:nvCxnSpPr>
        <xdr:cNvPr id="685" name="直線コネクタ 684"/>
        <xdr:cNvCxnSpPr/>
      </xdr:nvCxnSpPr>
      <xdr:spPr>
        <a:xfrm>
          <a:off x="15481300" y="1806828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148589</xdr:rowOff>
    </xdr:from>
    <xdr:to>
      <xdr:col>76</xdr:col>
      <xdr:colOff>165100</xdr:colOff>
      <xdr:row>105</xdr:row>
      <xdr:rowOff>78739</xdr:rowOff>
    </xdr:to>
    <xdr:sp macro="" textlink="">
      <xdr:nvSpPr>
        <xdr:cNvPr id="686" name="楕円 685"/>
        <xdr:cNvSpPr/>
      </xdr:nvSpPr>
      <xdr:spPr>
        <a:xfrm>
          <a:off x="14541500" y="1797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27939</xdr:rowOff>
    </xdr:from>
    <xdr:to>
      <xdr:col>81</xdr:col>
      <xdr:colOff>50800</xdr:colOff>
      <xdr:row>105</xdr:row>
      <xdr:rowOff>66039</xdr:rowOff>
    </xdr:to>
    <xdr:cxnSp macro="">
      <xdr:nvCxnSpPr>
        <xdr:cNvPr id="687" name="直線コネクタ 686"/>
        <xdr:cNvCxnSpPr/>
      </xdr:nvCxnSpPr>
      <xdr:spPr>
        <a:xfrm>
          <a:off x="14592300" y="180301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110489</xdr:rowOff>
    </xdr:from>
    <xdr:to>
      <xdr:col>72</xdr:col>
      <xdr:colOff>38100</xdr:colOff>
      <xdr:row>105</xdr:row>
      <xdr:rowOff>40639</xdr:rowOff>
    </xdr:to>
    <xdr:sp macro="" textlink="">
      <xdr:nvSpPr>
        <xdr:cNvPr id="688" name="楕円 687"/>
        <xdr:cNvSpPr/>
      </xdr:nvSpPr>
      <xdr:spPr>
        <a:xfrm>
          <a:off x="13652500" y="179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161289</xdr:rowOff>
    </xdr:from>
    <xdr:to>
      <xdr:col>76</xdr:col>
      <xdr:colOff>114300</xdr:colOff>
      <xdr:row>105</xdr:row>
      <xdr:rowOff>27939</xdr:rowOff>
    </xdr:to>
    <xdr:cxnSp macro="">
      <xdr:nvCxnSpPr>
        <xdr:cNvPr id="689" name="直線コネクタ 688"/>
        <xdr:cNvCxnSpPr/>
      </xdr:nvCxnSpPr>
      <xdr:spPr>
        <a:xfrm>
          <a:off x="13703300" y="17992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73661</xdr:rowOff>
    </xdr:from>
    <xdr:to>
      <xdr:col>67</xdr:col>
      <xdr:colOff>101600</xdr:colOff>
      <xdr:row>105</xdr:row>
      <xdr:rowOff>3811</xdr:rowOff>
    </xdr:to>
    <xdr:sp macro="" textlink="">
      <xdr:nvSpPr>
        <xdr:cNvPr id="690" name="楕円 689"/>
        <xdr:cNvSpPr/>
      </xdr:nvSpPr>
      <xdr:spPr>
        <a:xfrm>
          <a:off x="12763500" y="179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124461</xdr:rowOff>
    </xdr:from>
    <xdr:to>
      <xdr:col>71</xdr:col>
      <xdr:colOff>177800</xdr:colOff>
      <xdr:row>104</xdr:row>
      <xdr:rowOff>161289</xdr:rowOff>
    </xdr:to>
    <xdr:cxnSp macro="">
      <xdr:nvCxnSpPr>
        <xdr:cNvPr id="691" name="直線コネクタ 690"/>
        <xdr:cNvCxnSpPr/>
      </xdr:nvCxnSpPr>
      <xdr:spPr>
        <a:xfrm>
          <a:off x="12814300" y="179552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2"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3"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4"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5"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107966</xdr:rowOff>
    </xdr:from>
    <xdr:ext cx="405111" cy="259045"/>
    <xdr:sp macro="" textlink="">
      <xdr:nvSpPr>
        <xdr:cNvPr id="696" name="n_1mainValue【庁舎】&#10;有形固定資産減価償却率"/>
        <xdr:cNvSpPr txBox="1"/>
      </xdr:nvSpPr>
      <xdr:spPr>
        <a:xfrm>
          <a:off x="15266044"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69866</xdr:rowOff>
    </xdr:from>
    <xdr:ext cx="405111" cy="259045"/>
    <xdr:sp macro="" textlink="">
      <xdr:nvSpPr>
        <xdr:cNvPr id="697" name="n_2mainValue【庁舎】&#10;有形固定資産減価償却率"/>
        <xdr:cNvSpPr txBox="1"/>
      </xdr:nvSpPr>
      <xdr:spPr>
        <a:xfrm>
          <a:off x="14389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31766</xdr:rowOff>
    </xdr:from>
    <xdr:ext cx="405111" cy="259045"/>
    <xdr:sp macro="" textlink="">
      <xdr:nvSpPr>
        <xdr:cNvPr id="698" name="n_3mainValue【庁舎】&#10;有形固定資産減価償却率"/>
        <xdr:cNvSpPr txBox="1"/>
      </xdr:nvSpPr>
      <xdr:spPr>
        <a:xfrm>
          <a:off x="13500744" y="1803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166388</xdr:rowOff>
    </xdr:from>
    <xdr:ext cx="405111" cy="259045"/>
    <xdr:sp macro="" textlink="">
      <xdr:nvSpPr>
        <xdr:cNvPr id="699" name="n_4mainValue【庁舎】&#10;有形固定資産減価償却率"/>
        <xdr:cNvSpPr txBox="1"/>
      </xdr:nvSpPr>
      <xdr:spPr>
        <a:xfrm>
          <a:off x="12611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6" name="直線コネクタ 72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8" name="直線コネクタ 72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0" name="直線コネクタ 72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3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2" name="フローチャート: 判断 73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4" name="フローチャート: 判断 73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5" name="フローチャート: 判断 73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6" name="フローチャート: 判断 73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100512</xdr:rowOff>
    </xdr:from>
    <xdr:to>
      <xdr:col>116</xdr:col>
      <xdr:colOff>114300</xdr:colOff>
      <xdr:row>109</xdr:row>
      <xdr:rowOff>30662</xdr:rowOff>
    </xdr:to>
    <xdr:sp macro="" textlink="">
      <xdr:nvSpPr>
        <xdr:cNvPr id="742" name="楕円 741"/>
        <xdr:cNvSpPr/>
      </xdr:nvSpPr>
      <xdr:spPr>
        <a:xfrm>
          <a:off x="221107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15439</xdr:rowOff>
    </xdr:from>
    <xdr:ext cx="469744" cy="259045"/>
    <xdr:sp macro="" textlink="">
      <xdr:nvSpPr>
        <xdr:cNvPr id="743" name="【庁舎】&#10;一人当たり面積該当値テキスト"/>
        <xdr:cNvSpPr txBox="1"/>
      </xdr:nvSpPr>
      <xdr:spPr>
        <a:xfrm>
          <a:off x="22199600" y="1853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744" name="楕円 743"/>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151312</xdr:rowOff>
    </xdr:from>
    <xdr:to>
      <xdr:col>116</xdr:col>
      <xdr:colOff>63500</xdr:colOff>
      <xdr:row>108</xdr:row>
      <xdr:rowOff>154577</xdr:rowOff>
    </xdr:to>
    <xdr:cxnSp macro="">
      <xdr:nvCxnSpPr>
        <xdr:cNvPr id="745" name="直線コネクタ 744"/>
        <xdr:cNvCxnSpPr/>
      </xdr:nvCxnSpPr>
      <xdr:spPr>
        <a:xfrm flipV="1">
          <a:off x="21323300" y="18667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746" name="楕円 745"/>
        <xdr:cNvSpPr/>
      </xdr:nvSpPr>
      <xdr:spPr>
        <a:xfrm>
          <a:off x="2038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154577</xdr:rowOff>
    </xdr:to>
    <xdr:cxnSp macro="">
      <xdr:nvCxnSpPr>
        <xdr:cNvPr id="747" name="直線コネクタ 746"/>
        <xdr:cNvCxnSpPr/>
      </xdr:nvCxnSpPr>
      <xdr:spPr>
        <a:xfrm>
          <a:off x="20434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748" name="楕円 747"/>
        <xdr:cNvSpPr/>
      </xdr:nvSpPr>
      <xdr:spPr>
        <a:xfrm>
          <a:off x="19494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154577</xdr:rowOff>
    </xdr:to>
    <xdr:cxnSp macro="">
      <xdr:nvCxnSpPr>
        <xdr:cNvPr id="749" name="直線コネクタ 748"/>
        <xdr:cNvCxnSpPr/>
      </xdr:nvCxnSpPr>
      <xdr:spPr>
        <a:xfrm>
          <a:off x="19545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103777</xdr:rowOff>
    </xdr:from>
    <xdr:to>
      <xdr:col>98</xdr:col>
      <xdr:colOff>38100</xdr:colOff>
      <xdr:row>109</xdr:row>
      <xdr:rowOff>33927</xdr:rowOff>
    </xdr:to>
    <xdr:sp macro="" textlink="">
      <xdr:nvSpPr>
        <xdr:cNvPr id="750" name="楕円 749"/>
        <xdr:cNvSpPr/>
      </xdr:nvSpPr>
      <xdr:spPr>
        <a:xfrm>
          <a:off x="18605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154577</xdr:rowOff>
    </xdr:from>
    <xdr:to>
      <xdr:col>102</xdr:col>
      <xdr:colOff>114300</xdr:colOff>
      <xdr:row>108</xdr:row>
      <xdr:rowOff>154577</xdr:rowOff>
    </xdr:to>
    <xdr:cxnSp macro="">
      <xdr:nvCxnSpPr>
        <xdr:cNvPr id="751" name="直線コネクタ 750"/>
        <xdr:cNvCxnSpPr/>
      </xdr:nvCxnSpPr>
      <xdr:spPr>
        <a:xfrm>
          <a:off x="18656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756" name="n_1mainValue【庁舎】&#10;一人当たり面積"/>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757" name="n_2mainValue【庁舎】&#10;一人当たり面積"/>
        <xdr:cNvSpPr txBox="1"/>
      </xdr:nvSpPr>
      <xdr:spPr>
        <a:xfrm>
          <a:off x="20199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758" name="n_3mainValue【庁舎】&#10;一人当たり面積"/>
        <xdr:cNvSpPr txBox="1"/>
      </xdr:nvSpPr>
      <xdr:spPr>
        <a:xfrm>
          <a:off x="19310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25054</xdr:rowOff>
    </xdr:from>
    <xdr:ext cx="469744" cy="259045"/>
    <xdr:sp macro="" textlink="">
      <xdr:nvSpPr>
        <xdr:cNvPr id="759" name="n_4mainValue【庁舎】&#10;一人当たり面積"/>
        <xdr:cNvSpPr txBox="1"/>
      </xdr:nvSpPr>
      <xdr:spPr>
        <a:xfrm>
          <a:off x="18421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福祉施設については、有形固定資産減価償却率が類似団体内平均値と比較して若干高い水準となっているが、平成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年度に老朽化が進んでいた福祉センターを取り壊し、新たに建設した多世代交流施設が供用開始したことにより、減価償却率が平成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年度に減少し平均値に近づいている。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年代前半に整備され、建設から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年以上が経過していることから、類似団体内平均値と比べてそれぞれ約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ポイント高くなっている。</a:t>
          </a:r>
        </a:p>
        <a:p>
          <a:r>
            <a:rPr kumimoji="1" lang="ja-JP" altLang="en-US" sz="1300">
              <a:latin typeface="ＭＳ Ｐゴシック" panose="020B0600070205080204" pitchFamily="50" charset="-128"/>
              <a:ea typeface="ＭＳ Ｐゴシック" panose="020B0600070205080204" pitchFamily="50" charset="-128"/>
            </a:rPr>
            <a:t>　今後は、学校施設や保育所等と同様に、更新時期が重なることから、一時期に財政負担が集中することが見込まれるため、公共施設等総合管理計画に基づいて適切かつ効率的な予防保全事業を行い、財政負担の軽減と平準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年度以降ほぼ横ばいの状態が続いており、令和２年度決算では、依然として類似団体内平均を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ポイント上回っている。本町では、町税収入に占める法人税額の割合が小さく、税収が経済情勢等の影響を受けにくい傾向にある。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今後も引き続き、事務事業の徹底的な見直しと施策の重点化の両立に努め、活力あるまちづくりを展開しつつ行政の効率化を推進し、更なる財政の健全化に努める。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113595</xdr:rowOff>
    </xdr:from>
    <xdr:to>
      <xdr:col>23</xdr:col>
      <xdr:colOff>133350</xdr:colOff>
      <xdr:row>40</xdr:row>
      <xdr:rowOff>127000</xdr:rowOff>
    </xdr:to>
    <xdr:cxnSp macro="">
      <xdr:nvCxnSpPr>
        <xdr:cNvPr id="69" name="直線コネクタ 68"/>
        <xdr:cNvCxnSpPr/>
      </xdr:nvCxnSpPr>
      <xdr:spPr>
        <a:xfrm>
          <a:off x="4114800" y="697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補助金・負担金の整理・合理化を進めてきたことや、地方債の新規発行を抑制してきたことにより、類似団体内平均を下回る水準で推移している。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しかし、人件費と扶助費は類似団体平均より高い傾向が続いており、特に人件費は類似団体内平均を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％上回っている状況である。加えて、今後は、平成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年度以降の地方債の増発により、公債費が増加する見込みである。</a:t>
          </a:r>
        </a:p>
        <a:p>
          <a:r>
            <a:rPr kumimoji="1" lang="ja-JP" altLang="en-US" sz="1300">
              <a:latin typeface="ＭＳ Ｐゴシック" panose="020B0600070205080204" pitchFamily="50" charset="-128"/>
              <a:ea typeface="ＭＳ Ｐゴシック" panose="020B0600070205080204" pitchFamily="50" charset="-128"/>
            </a:rPr>
            <a:t>　今後も引き続き、歳出の徹底的な見直しと施策の重点化を図り、経常経費の削減に努める。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125413</xdr:rowOff>
    </xdr:from>
    <xdr:to>
      <xdr:col>23</xdr:col>
      <xdr:colOff>133350</xdr:colOff>
      <xdr:row>62</xdr:row>
      <xdr:rowOff>62547</xdr:rowOff>
    </xdr:to>
    <xdr:cxnSp macro="">
      <xdr:nvCxnSpPr>
        <xdr:cNvPr id="128" name="直線コネクタ 127"/>
        <xdr:cNvCxnSpPr/>
      </xdr:nvCxnSpPr>
      <xdr:spPr>
        <a:xfrm flipV="1">
          <a:off x="4114800" y="1058386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62</xdr:row>
      <xdr:rowOff>62547</xdr:rowOff>
    </xdr:to>
    <xdr:cxnSp macro="">
      <xdr:nvCxnSpPr>
        <xdr:cNvPr id="131" name="直線コネクタ 130"/>
        <xdr:cNvCxnSpPr/>
      </xdr:nvCxnSpPr>
      <xdr:spPr>
        <a:xfrm>
          <a:off x="3225800" y="1055973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44450</xdr:rowOff>
    </xdr:to>
    <xdr:cxnSp macro="">
      <xdr:nvCxnSpPr>
        <xdr:cNvPr id="134" name="直線コネクタ 133"/>
        <xdr:cNvCxnSpPr/>
      </xdr:nvCxnSpPr>
      <xdr:spPr>
        <a:xfrm flipV="1">
          <a:off x="2336800" y="1055973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113347</xdr:rowOff>
    </xdr:from>
    <xdr:to>
      <xdr:col>11</xdr:col>
      <xdr:colOff>31750</xdr:colOff>
      <xdr:row>62</xdr:row>
      <xdr:rowOff>44450</xdr:rowOff>
    </xdr:to>
    <xdr:cxnSp macro="">
      <xdr:nvCxnSpPr>
        <xdr:cNvPr id="137" name="直線コネクタ 136"/>
        <xdr:cNvCxnSpPr/>
      </xdr:nvCxnSpPr>
      <xdr:spPr>
        <a:xfrm>
          <a:off x="1447800" y="1057179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74613</xdr:rowOff>
    </xdr:from>
    <xdr:to>
      <xdr:col>23</xdr:col>
      <xdr:colOff>184150</xdr:colOff>
      <xdr:row>62</xdr:row>
      <xdr:rowOff>4763</xdr:rowOff>
    </xdr:to>
    <xdr:sp macro="" textlink="">
      <xdr:nvSpPr>
        <xdr:cNvPr id="147" name="楕円 146"/>
        <xdr:cNvSpPr/>
      </xdr:nvSpPr>
      <xdr:spPr>
        <a:xfrm>
          <a:off x="49022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91140</xdr:rowOff>
    </xdr:from>
    <xdr:ext cx="762000" cy="259045"/>
    <xdr:sp macro="" textlink="">
      <xdr:nvSpPr>
        <xdr:cNvPr id="148" name="財政構造の弾力性該当値テキスト"/>
        <xdr:cNvSpPr txBox="1"/>
      </xdr:nvSpPr>
      <xdr:spPr>
        <a:xfrm>
          <a:off x="50419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11747</xdr:rowOff>
    </xdr:from>
    <xdr:to>
      <xdr:col>19</xdr:col>
      <xdr:colOff>184150</xdr:colOff>
      <xdr:row>62</xdr:row>
      <xdr:rowOff>113347</xdr:rowOff>
    </xdr:to>
    <xdr:sp macro="" textlink="">
      <xdr:nvSpPr>
        <xdr:cNvPr id="149" name="楕円 148"/>
        <xdr:cNvSpPr/>
      </xdr:nvSpPr>
      <xdr:spPr>
        <a:xfrm>
          <a:off x="4064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50" name="テキスト ボックス 149"/>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3" name="楕円 152"/>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4" name="テキスト ボックス 153"/>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55" name="楕円 154"/>
        <xdr:cNvSpPr/>
      </xdr:nvSpPr>
      <xdr:spPr>
        <a:xfrm>
          <a:off x="13970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56" name="テキスト ボックス 155"/>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人件費・物件費の人口１人当たりの決算額は、類似団体内平均を若干下回る水準で推移している。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これは、民生部門と消防部門の職員数が多いことから、これらの部門の職員給が類似団体内平均を上回っているものの、その他の人件費と物件費で類似団体内平均を下回っているためである。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今後も引き続き、効率的な人員配置や適正な給与水準の維持に努めるとともに、行政の効率化を推進し、歳出の削減に努める。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31465</xdr:rowOff>
    </xdr:from>
    <xdr:to>
      <xdr:col>23</xdr:col>
      <xdr:colOff>133350</xdr:colOff>
      <xdr:row>82</xdr:row>
      <xdr:rowOff>14700</xdr:rowOff>
    </xdr:to>
    <xdr:cxnSp macro="">
      <xdr:nvCxnSpPr>
        <xdr:cNvPr id="193" name="直線コネクタ 192"/>
        <xdr:cNvCxnSpPr/>
      </xdr:nvCxnSpPr>
      <xdr:spPr>
        <a:xfrm>
          <a:off x="4114800" y="13918915"/>
          <a:ext cx="838200" cy="1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24076</xdr:rowOff>
    </xdr:from>
    <xdr:to>
      <xdr:col>19</xdr:col>
      <xdr:colOff>133350</xdr:colOff>
      <xdr:row>81</xdr:row>
      <xdr:rowOff>31465</xdr:rowOff>
    </xdr:to>
    <xdr:cxnSp macro="">
      <xdr:nvCxnSpPr>
        <xdr:cNvPr id="196" name="直線コネクタ 195"/>
        <xdr:cNvCxnSpPr/>
      </xdr:nvCxnSpPr>
      <xdr:spPr>
        <a:xfrm>
          <a:off x="3225800" y="13911526"/>
          <a:ext cx="8890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125882</xdr:rowOff>
    </xdr:from>
    <xdr:to>
      <xdr:col>15</xdr:col>
      <xdr:colOff>82550</xdr:colOff>
      <xdr:row>81</xdr:row>
      <xdr:rowOff>24076</xdr:rowOff>
    </xdr:to>
    <xdr:cxnSp macro="">
      <xdr:nvCxnSpPr>
        <xdr:cNvPr id="199" name="直線コネクタ 198"/>
        <xdr:cNvCxnSpPr/>
      </xdr:nvCxnSpPr>
      <xdr:spPr>
        <a:xfrm>
          <a:off x="2336800" y="13841882"/>
          <a:ext cx="889000" cy="6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105936</xdr:rowOff>
    </xdr:from>
    <xdr:to>
      <xdr:col>11</xdr:col>
      <xdr:colOff>31750</xdr:colOff>
      <xdr:row>80</xdr:row>
      <xdr:rowOff>125882</xdr:rowOff>
    </xdr:to>
    <xdr:cxnSp macro="">
      <xdr:nvCxnSpPr>
        <xdr:cNvPr id="202" name="直線コネクタ 201"/>
        <xdr:cNvCxnSpPr/>
      </xdr:nvCxnSpPr>
      <xdr:spPr>
        <a:xfrm>
          <a:off x="1447800" y="13821936"/>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135350</xdr:rowOff>
    </xdr:from>
    <xdr:to>
      <xdr:col>23</xdr:col>
      <xdr:colOff>184150</xdr:colOff>
      <xdr:row>82</xdr:row>
      <xdr:rowOff>65500</xdr:rowOff>
    </xdr:to>
    <xdr:sp macro="" textlink="">
      <xdr:nvSpPr>
        <xdr:cNvPr id="212" name="楕円 211"/>
        <xdr:cNvSpPr/>
      </xdr:nvSpPr>
      <xdr:spPr>
        <a:xfrm>
          <a:off x="4902200" y="140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151877</xdr:rowOff>
    </xdr:from>
    <xdr:ext cx="762000" cy="259045"/>
    <xdr:sp macro="" textlink="">
      <xdr:nvSpPr>
        <xdr:cNvPr id="213" name="人件費・物件費等の状況該当値テキスト"/>
        <xdr:cNvSpPr txBox="1"/>
      </xdr:nvSpPr>
      <xdr:spPr>
        <a:xfrm>
          <a:off x="5041900" y="1386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152115</xdr:rowOff>
    </xdr:from>
    <xdr:to>
      <xdr:col>19</xdr:col>
      <xdr:colOff>184150</xdr:colOff>
      <xdr:row>81</xdr:row>
      <xdr:rowOff>82265</xdr:rowOff>
    </xdr:to>
    <xdr:sp macro="" textlink="">
      <xdr:nvSpPr>
        <xdr:cNvPr id="214" name="楕円 213"/>
        <xdr:cNvSpPr/>
      </xdr:nvSpPr>
      <xdr:spPr>
        <a:xfrm>
          <a:off x="4064000" y="138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92442</xdr:rowOff>
    </xdr:from>
    <xdr:ext cx="736600" cy="259045"/>
    <xdr:sp macro="" textlink="">
      <xdr:nvSpPr>
        <xdr:cNvPr id="215" name="テキスト ボックス 214"/>
        <xdr:cNvSpPr txBox="1"/>
      </xdr:nvSpPr>
      <xdr:spPr>
        <a:xfrm>
          <a:off x="3733800" y="1363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144726</xdr:rowOff>
    </xdr:from>
    <xdr:to>
      <xdr:col>15</xdr:col>
      <xdr:colOff>133350</xdr:colOff>
      <xdr:row>81</xdr:row>
      <xdr:rowOff>74876</xdr:rowOff>
    </xdr:to>
    <xdr:sp macro="" textlink="">
      <xdr:nvSpPr>
        <xdr:cNvPr id="216" name="楕円 215"/>
        <xdr:cNvSpPr/>
      </xdr:nvSpPr>
      <xdr:spPr>
        <a:xfrm>
          <a:off x="3175000" y="138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85053</xdr:rowOff>
    </xdr:from>
    <xdr:ext cx="762000" cy="259045"/>
    <xdr:sp macro="" textlink="">
      <xdr:nvSpPr>
        <xdr:cNvPr id="217" name="テキスト ボックス 216"/>
        <xdr:cNvSpPr txBox="1"/>
      </xdr:nvSpPr>
      <xdr:spPr>
        <a:xfrm>
          <a:off x="2844800" y="1362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75082</xdr:rowOff>
    </xdr:from>
    <xdr:to>
      <xdr:col>11</xdr:col>
      <xdr:colOff>82550</xdr:colOff>
      <xdr:row>81</xdr:row>
      <xdr:rowOff>5232</xdr:rowOff>
    </xdr:to>
    <xdr:sp macro="" textlink="">
      <xdr:nvSpPr>
        <xdr:cNvPr id="218" name="楕円 217"/>
        <xdr:cNvSpPr/>
      </xdr:nvSpPr>
      <xdr:spPr>
        <a:xfrm>
          <a:off x="2286000" y="1379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15409</xdr:rowOff>
    </xdr:from>
    <xdr:ext cx="762000" cy="259045"/>
    <xdr:sp macro="" textlink="">
      <xdr:nvSpPr>
        <xdr:cNvPr id="219" name="テキスト ボックス 218"/>
        <xdr:cNvSpPr txBox="1"/>
      </xdr:nvSpPr>
      <xdr:spPr>
        <a:xfrm>
          <a:off x="1955800" y="1355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55136</xdr:rowOff>
    </xdr:from>
    <xdr:to>
      <xdr:col>7</xdr:col>
      <xdr:colOff>31750</xdr:colOff>
      <xdr:row>80</xdr:row>
      <xdr:rowOff>156736</xdr:rowOff>
    </xdr:to>
    <xdr:sp macro="" textlink="">
      <xdr:nvSpPr>
        <xdr:cNvPr id="220" name="楕円 219"/>
        <xdr:cNvSpPr/>
      </xdr:nvSpPr>
      <xdr:spPr>
        <a:xfrm>
          <a:off x="1397000" y="1377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166913</xdr:rowOff>
    </xdr:from>
    <xdr:ext cx="762000" cy="259045"/>
    <xdr:sp macro="" textlink="">
      <xdr:nvSpPr>
        <xdr:cNvPr id="221" name="テキスト ボックス 220"/>
        <xdr:cNvSpPr txBox="1"/>
      </xdr:nvSpPr>
      <xdr:spPr>
        <a:xfrm>
          <a:off x="1066800" y="1354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いずれの年度も、類似団体内平均を大きく下回った水準で推移している。平成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ポイントと大きく落ち込んで以降、職務の責任に応じた適正な給与制度の運用等に努めたこと等により、平成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年度以降は上昇傾向にあるものの、依然として類似団体内平均を下回っている。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今後も、適正な給与水準を確保するとともに、各手当等の見直し等を推進すること等により、一層の給与制度の適正化に努める。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76905</xdr:rowOff>
    </xdr:from>
    <xdr:to>
      <xdr:col>81</xdr:col>
      <xdr:colOff>44450</xdr:colOff>
      <xdr:row>89</xdr:row>
      <xdr:rowOff>150284</xdr:rowOff>
    </xdr:to>
    <xdr:cxnSp macro="">
      <xdr:nvCxnSpPr>
        <xdr:cNvPr id="250" name="直線コネクタ 249"/>
        <xdr:cNvCxnSpPr/>
      </xdr:nvCxnSpPr>
      <xdr:spPr>
        <a:xfrm flipV="1">
          <a:off x="17018000" y="141358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163282</xdr:rowOff>
    </xdr:from>
    <xdr:ext cx="762000" cy="259045"/>
    <xdr:sp macro="" textlink="">
      <xdr:nvSpPr>
        <xdr:cNvPr id="253" name="給与水準   （国との比較）最大値テキスト"/>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76905</xdr:rowOff>
    </xdr:from>
    <xdr:to>
      <xdr:col>81</xdr:col>
      <xdr:colOff>133350</xdr:colOff>
      <xdr:row>82</xdr:row>
      <xdr:rowOff>76905</xdr:rowOff>
    </xdr:to>
    <xdr:cxnSp macro="">
      <xdr:nvCxnSpPr>
        <xdr:cNvPr id="254" name="直線コネクタ 253"/>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83</xdr:row>
      <xdr:rowOff>52916</xdr:rowOff>
    </xdr:to>
    <xdr:cxnSp macro="">
      <xdr:nvCxnSpPr>
        <xdr:cNvPr id="255" name="直線コネクタ 254"/>
        <xdr:cNvCxnSpPr/>
      </xdr:nvCxnSpPr>
      <xdr:spPr>
        <a:xfrm>
          <a:off x="16179800" y="141626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9878</xdr:rowOff>
    </xdr:from>
    <xdr:to>
      <xdr:col>77</xdr:col>
      <xdr:colOff>44450</xdr:colOff>
      <xdr:row>82</xdr:row>
      <xdr:rowOff>103716</xdr:rowOff>
    </xdr:to>
    <xdr:cxnSp macro="">
      <xdr:nvCxnSpPr>
        <xdr:cNvPr id="258" name="直線コネクタ 257"/>
        <xdr:cNvCxnSpPr/>
      </xdr:nvCxnSpPr>
      <xdr:spPr>
        <a:xfrm>
          <a:off x="15290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168628</xdr:rowOff>
    </xdr:from>
    <xdr:to>
      <xdr:col>77</xdr:col>
      <xdr:colOff>95250</xdr:colOff>
      <xdr:row>86</xdr:row>
      <xdr:rowOff>98778</xdr:rowOff>
    </xdr:to>
    <xdr:sp macro="" textlink="">
      <xdr:nvSpPr>
        <xdr:cNvPr id="259" name="フローチャート: 判断 258"/>
        <xdr:cNvSpPr/>
      </xdr:nvSpPr>
      <xdr:spPr>
        <a:xfrm>
          <a:off x="16129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60" name="テキスト ボックス 259"/>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60678</xdr:rowOff>
    </xdr:from>
    <xdr:to>
      <xdr:col>72</xdr:col>
      <xdr:colOff>203200</xdr:colOff>
      <xdr:row>82</xdr:row>
      <xdr:rowOff>9878</xdr:rowOff>
    </xdr:to>
    <xdr:cxnSp macro="">
      <xdr:nvCxnSpPr>
        <xdr:cNvPr id="261" name="直線コネクタ 260"/>
        <xdr:cNvCxnSpPr/>
      </xdr:nvCxnSpPr>
      <xdr:spPr>
        <a:xfrm>
          <a:off x="14401800" y="1394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2" name="フローチャート: 判断 261"/>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3" name="テキスト ボックス 26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124884</xdr:rowOff>
    </xdr:from>
    <xdr:to>
      <xdr:col>68</xdr:col>
      <xdr:colOff>152400</xdr:colOff>
      <xdr:row>81</xdr:row>
      <xdr:rowOff>60678</xdr:rowOff>
    </xdr:to>
    <xdr:cxnSp macro="">
      <xdr:nvCxnSpPr>
        <xdr:cNvPr id="264" name="直線コネクタ 263"/>
        <xdr:cNvCxnSpPr/>
      </xdr:nvCxnSpPr>
      <xdr:spPr>
        <a:xfrm>
          <a:off x="13512800" y="138408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155222</xdr:rowOff>
    </xdr:from>
    <xdr:to>
      <xdr:col>68</xdr:col>
      <xdr:colOff>203200</xdr:colOff>
      <xdr:row>86</xdr:row>
      <xdr:rowOff>85372</xdr:rowOff>
    </xdr:to>
    <xdr:sp macro="" textlink="">
      <xdr:nvSpPr>
        <xdr:cNvPr id="265" name="フローチャート: 判断 264"/>
        <xdr:cNvSpPr/>
      </xdr:nvSpPr>
      <xdr:spPr>
        <a:xfrm>
          <a:off x="14351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66" name="テキスト ボックス 265"/>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7" name="フローチャート: 判断 266"/>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8" name="テキスト ボックス 267"/>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6" name="楕円 275"/>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7" name="テキスト ボックス 276"/>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130528</xdr:rowOff>
    </xdr:from>
    <xdr:to>
      <xdr:col>73</xdr:col>
      <xdr:colOff>44450</xdr:colOff>
      <xdr:row>82</xdr:row>
      <xdr:rowOff>60678</xdr:rowOff>
    </xdr:to>
    <xdr:sp macro="" textlink="">
      <xdr:nvSpPr>
        <xdr:cNvPr id="278" name="楕円 277"/>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70855</xdr:rowOff>
    </xdr:from>
    <xdr:ext cx="762000" cy="259045"/>
    <xdr:sp macro="" textlink="">
      <xdr:nvSpPr>
        <xdr:cNvPr id="279" name="テキスト ボックス 278"/>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9878</xdr:rowOff>
    </xdr:from>
    <xdr:to>
      <xdr:col>68</xdr:col>
      <xdr:colOff>203200</xdr:colOff>
      <xdr:row>81</xdr:row>
      <xdr:rowOff>111478</xdr:rowOff>
    </xdr:to>
    <xdr:sp macro="" textlink="">
      <xdr:nvSpPr>
        <xdr:cNvPr id="280" name="楕円 279"/>
        <xdr:cNvSpPr/>
      </xdr:nvSpPr>
      <xdr:spPr>
        <a:xfrm>
          <a:off x="14351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121655</xdr:rowOff>
    </xdr:from>
    <xdr:ext cx="762000" cy="259045"/>
    <xdr:sp macro="" textlink="">
      <xdr:nvSpPr>
        <xdr:cNvPr id="281" name="テキスト ボックス 280"/>
        <xdr:cNvSpPr txBox="1"/>
      </xdr:nvSpPr>
      <xdr:spPr>
        <a:xfrm>
          <a:off x="14020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74084</xdr:rowOff>
    </xdr:from>
    <xdr:to>
      <xdr:col>64</xdr:col>
      <xdr:colOff>152400</xdr:colOff>
      <xdr:row>81</xdr:row>
      <xdr:rowOff>4234</xdr:rowOff>
    </xdr:to>
    <xdr:sp macro="" textlink="">
      <xdr:nvSpPr>
        <xdr:cNvPr id="282" name="楕円 281"/>
        <xdr:cNvSpPr/>
      </xdr:nvSpPr>
      <xdr:spPr>
        <a:xfrm>
          <a:off x="13462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14411</xdr:rowOff>
    </xdr:from>
    <xdr:ext cx="762000" cy="259045"/>
    <xdr:sp macro="" textlink="">
      <xdr:nvSpPr>
        <xdr:cNvPr id="283" name="テキスト ボックス 282"/>
        <xdr:cNvSpPr txBox="1"/>
      </xdr:nvSpPr>
      <xdr:spPr>
        <a:xfrm>
          <a:off x="13131800" y="13558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人当たりの職員数は、類似団体内平均を上回った水準で推移しており、特に平成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人以上高くなっている。これは、保育所・児童館等の児童福祉に係る施設を多く備えていることや消防本部と消防署を単独で備えていることにより、民生部門と消防部門の職員数が多いためである。</a:t>
          </a:r>
        </a:p>
        <a:p>
          <a:r>
            <a:rPr kumimoji="1" lang="ja-JP" altLang="en-US" sz="1300">
              <a:latin typeface="ＭＳ Ｐゴシック" panose="020B0600070205080204" pitchFamily="50" charset="-128"/>
              <a:ea typeface="ＭＳ Ｐゴシック" panose="020B0600070205080204" pitchFamily="50" charset="-128"/>
            </a:rPr>
            <a:t>　本町においても子育て支援の充実を図っていることから、今後も保育部門の職員数の増加が見込まれるが、職種ごとの職務性や職務内容を考慮しつつ、効率的な人員配置等により、適正な定員管理に努める。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5" name="直線コネクタ 314"/>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6"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7" name="直線コネクタ 316"/>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93526</xdr:rowOff>
    </xdr:from>
    <xdr:to>
      <xdr:col>81</xdr:col>
      <xdr:colOff>44450</xdr:colOff>
      <xdr:row>61</xdr:row>
      <xdr:rowOff>143510</xdr:rowOff>
    </xdr:to>
    <xdr:cxnSp macro="">
      <xdr:nvCxnSpPr>
        <xdr:cNvPr id="320" name="直線コネクタ 319"/>
        <xdr:cNvCxnSpPr/>
      </xdr:nvCxnSpPr>
      <xdr:spPr>
        <a:xfrm>
          <a:off x="16179800" y="10551976"/>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1"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2" name="フローチャート: 判断 321"/>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93526</xdr:rowOff>
    </xdr:from>
    <xdr:to>
      <xdr:col>77</xdr:col>
      <xdr:colOff>44450</xdr:colOff>
      <xdr:row>61</xdr:row>
      <xdr:rowOff>110762</xdr:rowOff>
    </xdr:to>
    <xdr:cxnSp macro="">
      <xdr:nvCxnSpPr>
        <xdr:cNvPr id="323" name="直線コネクタ 322"/>
        <xdr:cNvCxnSpPr/>
      </xdr:nvCxnSpPr>
      <xdr:spPr>
        <a:xfrm flipV="1">
          <a:off x="15290800" y="105519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4" name="フローチャート: 判断 323"/>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5" name="テキスト ボックス 324"/>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110762</xdr:rowOff>
    </xdr:to>
    <xdr:cxnSp macro="">
      <xdr:nvCxnSpPr>
        <xdr:cNvPr id="326" name="直線コネクタ 325"/>
        <xdr:cNvCxnSpPr/>
      </xdr:nvCxnSpPr>
      <xdr:spPr>
        <a:xfrm>
          <a:off x="14401800" y="10539912"/>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7" name="フローチャート: 判断 326"/>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28" name="テキスト ボックス 327"/>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69397</xdr:rowOff>
    </xdr:from>
    <xdr:to>
      <xdr:col>68</xdr:col>
      <xdr:colOff>152400</xdr:colOff>
      <xdr:row>61</xdr:row>
      <xdr:rowOff>81462</xdr:rowOff>
    </xdr:to>
    <xdr:cxnSp macro="">
      <xdr:nvCxnSpPr>
        <xdr:cNvPr id="329" name="直線コネクタ 328"/>
        <xdr:cNvCxnSpPr/>
      </xdr:nvCxnSpPr>
      <xdr:spPr>
        <a:xfrm>
          <a:off x="13512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0" name="フローチャート: 判断 329"/>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1" name="テキスト ボックス 330"/>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2" name="フローチャート: 判断 331"/>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3" name="テキスト ボックス 332"/>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39" name="楕円 338"/>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64787</xdr:rowOff>
    </xdr:from>
    <xdr:ext cx="762000" cy="259045"/>
    <xdr:sp macro="" textlink="">
      <xdr:nvSpPr>
        <xdr:cNvPr id="340"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42726</xdr:rowOff>
    </xdr:from>
    <xdr:to>
      <xdr:col>77</xdr:col>
      <xdr:colOff>95250</xdr:colOff>
      <xdr:row>61</xdr:row>
      <xdr:rowOff>144326</xdr:rowOff>
    </xdr:to>
    <xdr:sp macro="" textlink="">
      <xdr:nvSpPr>
        <xdr:cNvPr id="341" name="楕円 340"/>
        <xdr:cNvSpPr/>
      </xdr:nvSpPr>
      <xdr:spPr>
        <a:xfrm>
          <a:off x="16129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129103</xdr:rowOff>
    </xdr:from>
    <xdr:ext cx="736600" cy="259045"/>
    <xdr:sp macro="" textlink="">
      <xdr:nvSpPr>
        <xdr:cNvPr id="342" name="テキスト ボックス 341"/>
        <xdr:cNvSpPr txBox="1"/>
      </xdr:nvSpPr>
      <xdr:spPr>
        <a:xfrm>
          <a:off x="15798800" y="1058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59962</xdr:rowOff>
    </xdr:from>
    <xdr:to>
      <xdr:col>73</xdr:col>
      <xdr:colOff>44450</xdr:colOff>
      <xdr:row>61</xdr:row>
      <xdr:rowOff>161562</xdr:rowOff>
    </xdr:to>
    <xdr:sp macro="" textlink="">
      <xdr:nvSpPr>
        <xdr:cNvPr id="343" name="楕円 342"/>
        <xdr:cNvSpPr/>
      </xdr:nvSpPr>
      <xdr:spPr>
        <a:xfrm>
          <a:off x="15240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146339</xdr:rowOff>
    </xdr:from>
    <xdr:ext cx="762000" cy="259045"/>
    <xdr:sp macro="" textlink="">
      <xdr:nvSpPr>
        <xdr:cNvPr id="344" name="テキスト ボックス 343"/>
        <xdr:cNvSpPr txBox="1"/>
      </xdr:nvSpPr>
      <xdr:spPr>
        <a:xfrm>
          <a:off x="14909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5" name="楕円 344"/>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117039</xdr:rowOff>
    </xdr:from>
    <xdr:ext cx="762000" cy="259045"/>
    <xdr:sp macro="" textlink="">
      <xdr:nvSpPr>
        <xdr:cNvPr id="346" name="テキスト ボックス 345"/>
        <xdr:cNvSpPr txBox="1"/>
      </xdr:nvSpPr>
      <xdr:spPr>
        <a:xfrm>
          <a:off x="14020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47" name="楕円 346"/>
        <xdr:cNvSpPr/>
      </xdr:nvSpPr>
      <xdr:spPr>
        <a:xfrm>
          <a:off x="13462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48" name="テキスト ボックス 347"/>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実質公債費比率は、年々減少傾向にあり、類似団体内平均を下回る水準で推移している。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しかしながら、将来負担比率の推移が示しているように、平成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年度以降は借入額が増加しており、その元金償還が始まる令和３年度以降は、実質公債費比率も増加に転じる見込みである。</a:t>
          </a:r>
        </a:p>
        <a:p>
          <a:r>
            <a:rPr kumimoji="1" lang="ja-JP" altLang="en-US" sz="1300">
              <a:latin typeface="ＭＳ Ｐゴシック" panose="020B0600070205080204" pitchFamily="50" charset="-128"/>
              <a:ea typeface="ＭＳ Ｐゴシック" panose="020B0600070205080204" pitchFamily="50" charset="-128"/>
            </a:rPr>
            <a:t>　そのため、今後は大規模事業の事業計画の見直しや事業実施の適正化を図り、国県支出金等の財源を確保し、財政負担の少ない起債や基金を活用することにより健全な財政運営に努める。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6" name="直線コネクタ 375"/>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39</xdr:row>
      <xdr:rowOff>169756</xdr:rowOff>
    </xdr:to>
    <xdr:cxnSp macro="">
      <xdr:nvCxnSpPr>
        <xdr:cNvPr id="381" name="直線コネクタ 380"/>
        <xdr:cNvCxnSpPr/>
      </xdr:nvCxnSpPr>
      <xdr:spPr>
        <a:xfrm>
          <a:off x="16179800" y="68563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30480</xdr:rowOff>
    </xdr:to>
    <xdr:cxnSp macro="">
      <xdr:nvCxnSpPr>
        <xdr:cNvPr id="384" name="直線コネクタ 383"/>
        <xdr:cNvCxnSpPr/>
      </xdr:nvCxnSpPr>
      <xdr:spPr>
        <a:xfrm flipV="1">
          <a:off x="15290800" y="68563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5" name="フローチャート: 判断 384"/>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6" name="テキスト ボックス 385"/>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86783</xdr:rowOff>
    </xdr:to>
    <xdr:cxnSp macro="">
      <xdr:nvCxnSpPr>
        <xdr:cNvPr id="387" name="直線コネクタ 386"/>
        <xdr:cNvCxnSpPr/>
      </xdr:nvCxnSpPr>
      <xdr:spPr>
        <a:xfrm flipV="1">
          <a:off x="14401800" y="68884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143087</xdr:rowOff>
    </xdr:to>
    <xdr:cxnSp macro="">
      <xdr:nvCxnSpPr>
        <xdr:cNvPr id="390" name="直線コネクタ 389"/>
        <xdr:cNvCxnSpPr/>
      </xdr:nvCxnSpPr>
      <xdr:spPr>
        <a:xfrm flipV="1">
          <a:off x="13512800" y="69447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402" name="楕円 401"/>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403" name="テキスト ボックス 402"/>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4" name="楕円 403"/>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5" name="テキスト ボックス 404"/>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6" name="楕円 405"/>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7" name="テキスト ボックス 406"/>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408" name="楕円 407"/>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409" name="テキスト ボックス 408"/>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令和２年度決算は、前年度から</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％上昇し、</a:t>
          </a:r>
          <a:r>
            <a:rPr kumimoji="1" lang="en-US" altLang="ja-JP" sz="1100">
              <a:latin typeface="ＭＳ Ｐゴシック" panose="020B0600070205080204" pitchFamily="50" charset="-128"/>
              <a:ea typeface="ＭＳ Ｐゴシック" panose="020B0600070205080204" pitchFamily="50" charset="-128"/>
            </a:rPr>
            <a:t>63.0</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これは、自由通路等整備事業を始めとした大規模事業の実施により、平成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年度以降に借入額が増加していることに加え、下水道事業の進捗による公営企業等繰入見込額の増加や財源不足に対応するための基金の取崩しによるものである。</a:t>
          </a:r>
        </a:p>
        <a:p>
          <a:r>
            <a:rPr kumimoji="1" lang="ja-JP" altLang="en-US" sz="1100">
              <a:latin typeface="ＭＳ Ｐゴシック" panose="020B0600070205080204" pitchFamily="50" charset="-128"/>
              <a:ea typeface="ＭＳ Ｐゴシック" panose="020B0600070205080204" pitchFamily="50" charset="-128"/>
            </a:rPr>
            <a:t>　今後も下水道事業の拡大による公営企業への繰出しの増加が見込まれるため、大規模事業を始めとした事業計画の見直しや事業実施の適正化を図り、国県支出金等の財源の確保し、財政負担の少ない起債を有効活用し、基金残高を確保することにより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38" name="直線コネクタ 437"/>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39"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0" name="直線コネクタ 439"/>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7126</xdr:rowOff>
    </xdr:from>
    <xdr:to>
      <xdr:col>81</xdr:col>
      <xdr:colOff>44450</xdr:colOff>
      <xdr:row>18</xdr:row>
      <xdr:rowOff>129117</xdr:rowOff>
    </xdr:to>
    <xdr:cxnSp macro="">
      <xdr:nvCxnSpPr>
        <xdr:cNvPr id="443" name="直線コネクタ 442"/>
        <xdr:cNvCxnSpPr/>
      </xdr:nvCxnSpPr>
      <xdr:spPr>
        <a:xfrm>
          <a:off x="16179800" y="3093226"/>
          <a:ext cx="8382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4"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5" name="フローチャート: 判断 444"/>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27093</xdr:rowOff>
    </xdr:from>
    <xdr:to>
      <xdr:col>77</xdr:col>
      <xdr:colOff>44450</xdr:colOff>
      <xdr:row>18</xdr:row>
      <xdr:rowOff>7126</xdr:rowOff>
    </xdr:to>
    <xdr:cxnSp macro="">
      <xdr:nvCxnSpPr>
        <xdr:cNvPr id="446" name="直線コネクタ 445"/>
        <xdr:cNvCxnSpPr/>
      </xdr:nvCxnSpPr>
      <xdr:spPr>
        <a:xfrm>
          <a:off x="15290800" y="2941743"/>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5503</xdr:rowOff>
    </xdr:from>
    <xdr:to>
      <xdr:col>72</xdr:col>
      <xdr:colOff>203200</xdr:colOff>
      <xdr:row>17</xdr:row>
      <xdr:rowOff>27093</xdr:rowOff>
    </xdr:to>
    <xdr:cxnSp macro="">
      <xdr:nvCxnSpPr>
        <xdr:cNvPr id="449" name="直線コネクタ 448"/>
        <xdr:cNvCxnSpPr/>
      </xdr:nvCxnSpPr>
      <xdr:spPr>
        <a:xfrm>
          <a:off x="14401800" y="274870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0" name="フローチャート: 判断 449"/>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1" name="テキスト ボックス 450"/>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16</xdr:row>
      <xdr:rowOff>5503</xdr:rowOff>
    </xdr:to>
    <xdr:cxnSp macro="">
      <xdr:nvCxnSpPr>
        <xdr:cNvPr id="452" name="直線コネクタ 451"/>
        <xdr:cNvCxnSpPr/>
      </xdr:nvCxnSpPr>
      <xdr:spPr>
        <a:xfrm>
          <a:off x="13512800" y="2523490"/>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3" name="フローチャート: 判断 452"/>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4" name="テキスト ボックス 453"/>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5" name="フローチャート: 判断 454"/>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6" name="テキスト ボックス 455"/>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78317</xdr:rowOff>
    </xdr:from>
    <xdr:to>
      <xdr:col>81</xdr:col>
      <xdr:colOff>95250</xdr:colOff>
      <xdr:row>19</xdr:row>
      <xdr:rowOff>8467</xdr:rowOff>
    </xdr:to>
    <xdr:sp macro="" textlink="">
      <xdr:nvSpPr>
        <xdr:cNvPr id="462" name="楕円 461"/>
        <xdr:cNvSpPr/>
      </xdr:nvSpPr>
      <xdr:spPr>
        <a:xfrm>
          <a:off x="169672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50394</xdr:rowOff>
    </xdr:from>
    <xdr:ext cx="762000" cy="259045"/>
    <xdr:sp macro="" textlink="">
      <xdr:nvSpPr>
        <xdr:cNvPr id="463" name="将来負担の状況該当値テキスト"/>
        <xdr:cNvSpPr txBox="1"/>
      </xdr:nvSpPr>
      <xdr:spPr>
        <a:xfrm>
          <a:off x="17106900" y="313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127776</xdr:rowOff>
    </xdr:from>
    <xdr:to>
      <xdr:col>77</xdr:col>
      <xdr:colOff>95250</xdr:colOff>
      <xdr:row>18</xdr:row>
      <xdr:rowOff>57926</xdr:rowOff>
    </xdr:to>
    <xdr:sp macro="" textlink="">
      <xdr:nvSpPr>
        <xdr:cNvPr id="464" name="楕円 463"/>
        <xdr:cNvSpPr/>
      </xdr:nvSpPr>
      <xdr:spPr>
        <a:xfrm>
          <a:off x="16129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42703</xdr:rowOff>
    </xdr:from>
    <xdr:ext cx="736600" cy="259045"/>
    <xdr:sp macro="" textlink="">
      <xdr:nvSpPr>
        <xdr:cNvPr id="465" name="テキスト ボックス 464"/>
        <xdr:cNvSpPr txBox="1"/>
      </xdr:nvSpPr>
      <xdr:spPr>
        <a:xfrm>
          <a:off x="15798800" y="312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147743</xdr:rowOff>
    </xdr:from>
    <xdr:to>
      <xdr:col>73</xdr:col>
      <xdr:colOff>44450</xdr:colOff>
      <xdr:row>17</xdr:row>
      <xdr:rowOff>77893</xdr:rowOff>
    </xdr:to>
    <xdr:sp macro="" textlink="">
      <xdr:nvSpPr>
        <xdr:cNvPr id="466" name="楕円 465"/>
        <xdr:cNvSpPr/>
      </xdr:nvSpPr>
      <xdr:spPr>
        <a:xfrm>
          <a:off x="15240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62670</xdr:rowOff>
    </xdr:from>
    <xdr:ext cx="762000" cy="259045"/>
    <xdr:sp macro="" textlink="">
      <xdr:nvSpPr>
        <xdr:cNvPr id="467" name="テキスト ボックス 466"/>
        <xdr:cNvSpPr txBox="1"/>
      </xdr:nvSpPr>
      <xdr:spPr>
        <a:xfrm>
          <a:off x="14909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68" name="楕円 467"/>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69" name="テキスト ボックス 468"/>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0" name="楕円 469"/>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1" name="テキスト ボックス 470"/>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人件費に係る経常収支比率は、令和２年度決算では、前年度から</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％上昇している。これは、令和２年度からパートタイム会計年度任用職員制度が導入されたことに伴う増加によるものである。また、類似団体内平均を</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上回っている主な要因は、保育所・児童館等の児童福祉に係る施設を多く備えていることや消防本部と消防署を単独で備えていることにより、類似団体と比較して、民生部門と消防部門の職員数が多いためである。</a:t>
          </a:r>
        </a:p>
        <a:p>
          <a:r>
            <a:rPr kumimoji="1" lang="ja-JP" altLang="en-US" sz="1100">
              <a:latin typeface="ＭＳ Ｐゴシック" panose="020B0600070205080204" pitchFamily="50" charset="-128"/>
              <a:ea typeface="ＭＳ Ｐゴシック" panose="020B0600070205080204" pitchFamily="50" charset="-128"/>
            </a:rPr>
            <a:t>　今後も、効率的な人員配置等による定員管理の適正化や適正な給与水準の確保、一層の給与制度の適正化に努める。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xdr:rowOff>
    </xdr:from>
    <xdr:to>
      <xdr:col>24</xdr:col>
      <xdr:colOff>25400</xdr:colOff>
      <xdr:row>37</xdr:row>
      <xdr:rowOff>52705</xdr:rowOff>
    </xdr:to>
    <xdr:cxnSp macro="">
      <xdr:nvCxnSpPr>
        <xdr:cNvPr id="62" name="直線コネクタ 61"/>
        <xdr:cNvCxnSpPr/>
      </xdr:nvCxnSpPr>
      <xdr:spPr>
        <a:xfrm>
          <a:off x="3987800" y="617347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127000</xdr:rowOff>
    </xdr:from>
    <xdr:to>
      <xdr:col>19</xdr:col>
      <xdr:colOff>187325</xdr:colOff>
      <xdr:row>36</xdr:row>
      <xdr:rowOff>1270</xdr:rowOff>
    </xdr:to>
    <xdr:cxnSp macro="">
      <xdr:nvCxnSpPr>
        <xdr:cNvPr id="65" name="直線コネクタ 64"/>
        <xdr:cNvCxnSpPr/>
      </xdr:nvCxnSpPr>
      <xdr:spPr>
        <a:xfrm>
          <a:off x="3098800" y="6127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36</xdr:row>
      <xdr:rowOff>12700</xdr:rowOff>
    </xdr:to>
    <xdr:cxnSp macro="">
      <xdr:nvCxnSpPr>
        <xdr:cNvPr id="68" name="直線コネクタ 67"/>
        <xdr:cNvCxnSpPr/>
      </xdr:nvCxnSpPr>
      <xdr:spPr>
        <a:xfrm flipV="1">
          <a:off x="2209800" y="612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167005</xdr:rowOff>
    </xdr:from>
    <xdr:to>
      <xdr:col>11</xdr:col>
      <xdr:colOff>9525</xdr:colOff>
      <xdr:row>36</xdr:row>
      <xdr:rowOff>12700</xdr:rowOff>
    </xdr:to>
    <xdr:cxnSp macro="">
      <xdr:nvCxnSpPr>
        <xdr:cNvPr id="71" name="直線コネクタ 70"/>
        <xdr:cNvCxnSpPr/>
      </xdr:nvCxnSpPr>
      <xdr:spPr>
        <a:xfrm>
          <a:off x="1320800" y="6167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xdr:rowOff>
    </xdr:from>
    <xdr:to>
      <xdr:col>24</xdr:col>
      <xdr:colOff>76200</xdr:colOff>
      <xdr:row>37</xdr:row>
      <xdr:rowOff>103505</xdr:rowOff>
    </xdr:to>
    <xdr:sp macro="" textlink="">
      <xdr:nvSpPr>
        <xdr:cNvPr id="81" name="楕円 80"/>
        <xdr:cNvSpPr/>
      </xdr:nvSpPr>
      <xdr:spPr>
        <a:xfrm>
          <a:off x="47752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145432</xdr:rowOff>
    </xdr:from>
    <xdr:ext cx="762000" cy="259045"/>
    <xdr:sp macro="" textlink="">
      <xdr:nvSpPr>
        <xdr:cNvPr id="82" name="人件費該当値テキスト"/>
        <xdr:cNvSpPr txBox="1"/>
      </xdr:nvSpPr>
      <xdr:spPr>
        <a:xfrm>
          <a:off x="4914900" y="631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121920</xdr:rowOff>
    </xdr:from>
    <xdr:to>
      <xdr:col>20</xdr:col>
      <xdr:colOff>38100</xdr:colOff>
      <xdr:row>36</xdr:row>
      <xdr:rowOff>52070</xdr:rowOff>
    </xdr:to>
    <xdr:sp macro="" textlink="">
      <xdr:nvSpPr>
        <xdr:cNvPr id="83" name="楕円 82"/>
        <xdr:cNvSpPr/>
      </xdr:nvSpPr>
      <xdr:spPr>
        <a:xfrm>
          <a:off x="3937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36847</xdr:rowOff>
    </xdr:from>
    <xdr:ext cx="736600" cy="259045"/>
    <xdr:sp macro="" textlink="">
      <xdr:nvSpPr>
        <xdr:cNvPr id="84" name="テキスト ボックス 83"/>
        <xdr:cNvSpPr txBox="1"/>
      </xdr:nvSpPr>
      <xdr:spPr>
        <a:xfrm>
          <a:off x="3606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76200</xdr:rowOff>
    </xdr:from>
    <xdr:to>
      <xdr:col>15</xdr:col>
      <xdr:colOff>149225</xdr:colOff>
      <xdr:row>36</xdr:row>
      <xdr:rowOff>6350</xdr:rowOff>
    </xdr:to>
    <xdr:sp macro="" textlink="">
      <xdr:nvSpPr>
        <xdr:cNvPr id="85" name="楕円 84"/>
        <xdr:cNvSpPr/>
      </xdr:nvSpPr>
      <xdr:spPr>
        <a:xfrm>
          <a:off x="3048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162577</xdr:rowOff>
    </xdr:from>
    <xdr:ext cx="762000" cy="259045"/>
    <xdr:sp macro="" textlink="">
      <xdr:nvSpPr>
        <xdr:cNvPr id="86" name="テキスト ボックス 85"/>
        <xdr:cNvSpPr txBox="1"/>
      </xdr:nvSpPr>
      <xdr:spPr>
        <a:xfrm>
          <a:off x="2717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7" name="楕円 86"/>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88" name="テキスト ボックス 87"/>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116205</xdr:rowOff>
    </xdr:from>
    <xdr:to>
      <xdr:col>6</xdr:col>
      <xdr:colOff>171450</xdr:colOff>
      <xdr:row>36</xdr:row>
      <xdr:rowOff>46355</xdr:rowOff>
    </xdr:to>
    <xdr:sp macro="" textlink="">
      <xdr:nvSpPr>
        <xdr:cNvPr id="89" name="楕円 88"/>
        <xdr:cNvSpPr/>
      </xdr:nvSpPr>
      <xdr:spPr>
        <a:xfrm>
          <a:off x="1270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31132</xdr:rowOff>
    </xdr:from>
    <xdr:ext cx="762000" cy="259045"/>
    <xdr:sp macro="" textlink="">
      <xdr:nvSpPr>
        <xdr:cNvPr id="90" name="テキスト ボックス 89"/>
        <xdr:cNvSpPr txBox="1"/>
      </xdr:nvSpPr>
      <xdr:spPr>
        <a:xfrm>
          <a:off x="939800" y="620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近年の物件費の推移を類似団体内平均と比較すると、需用費で上回っているものの、役務費や備品購入費で大きく下回っているため、全体として類似団体内平均を若干下回る水準で推移している。</a:t>
          </a:r>
        </a:p>
        <a:p>
          <a:r>
            <a:rPr kumimoji="1" lang="ja-JP" altLang="en-US" sz="1200">
              <a:latin typeface="ＭＳ Ｐゴシック" panose="020B0600070205080204" pitchFamily="50" charset="-128"/>
              <a:ea typeface="ＭＳ Ｐゴシック" panose="020B0600070205080204" pitchFamily="50" charset="-128"/>
            </a:rPr>
            <a:t>　需用費で多くを占めているのは、学校給食の賄材料費である。賄材料費は、物価の変動に伴い公費負担を増額していることや、学校給食を引き続き町の直営で実施していくことから、更なる効率的な運営が求められている。</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153670</xdr:rowOff>
    </xdr:from>
    <xdr:to>
      <xdr:col>82</xdr:col>
      <xdr:colOff>107950</xdr:colOff>
      <xdr:row>18</xdr:row>
      <xdr:rowOff>58420</xdr:rowOff>
    </xdr:to>
    <xdr:cxnSp macro="">
      <xdr:nvCxnSpPr>
        <xdr:cNvPr id="123" name="直線コネクタ 122"/>
        <xdr:cNvCxnSpPr/>
      </xdr:nvCxnSpPr>
      <xdr:spPr>
        <a:xfrm flipV="1">
          <a:off x="15671800" y="3068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58420</xdr:rowOff>
    </xdr:to>
    <xdr:cxnSp macro="">
      <xdr:nvCxnSpPr>
        <xdr:cNvPr id="126" name="直線コネクタ 125"/>
        <xdr:cNvCxnSpPr/>
      </xdr:nvCxnSpPr>
      <xdr:spPr>
        <a:xfrm>
          <a:off x="14782800" y="3075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161290</xdr:rowOff>
    </xdr:to>
    <xdr:cxnSp macro="">
      <xdr:nvCxnSpPr>
        <xdr:cNvPr id="129" name="直線コネクタ 128"/>
        <xdr:cNvCxnSpPr/>
      </xdr:nvCxnSpPr>
      <xdr:spPr>
        <a:xfrm>
          <a:off x="13893800" y="3007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92710</xdr:rowOff>
    </xdr:to>
    <xdr:cxnSp macro="">
      <xdr:nvCxnSpPr>
        <xdr:cNvPr id="132" name="直線コネクタ 131"/>
        <xdr:cNvCxnSpPr/>
      </xdr:nvCxnSpPr>
      <xdr:spPr>
        <a:xfrm>
          <a:off x="13004800" y="2992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2" name="楕円 141"/>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119397</xdr:rowOff>
    </xdr:from>
    <xdr:ext cx="762000" cy="259045"/>
    <xdr:sp macro="" textlink="">
      <xdr:nvSpPr>
        <xdr:cNvPr id="143" name="物件費該当値テキスト"/>
        <xdr:cNvSpPr txBox="1"/>
      </xdr:nvSpPr>
      <xdr:spPr>
        <a:xfrm>
          <a:off x="16598900" y="286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4" name="楕円 143"/>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119397</xdr:rowOff>
    </xdr:from>
    <xdr:ext cx="736600" cy="259045"/>
    <xdr:sp macro="" textlink="">
      <xdr:nvSpPr>
        <xdr:cNvPr id="145" name="テキスト ボックス 144"/>
        <xdr:cNvSpPr txBox="1"/>
      </xdr:nvSpPr>
      <xdr:spPr>
        <a:xfrm>
          <a:off x="15290800" y="2862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110490</xdr:rowOff>
    </xdr:from>
    <xdr:to>
      <xdr:col>74</xdr:col>
      <xdr:colOff>31750</xdr:colOff>
      <xdr:row>18</xdr:row>
      <xdr:rowOff>40640</xdr:rowOff>
    </xdr:to>
    <xdr:sp macro="" textlink="">
      <xdr:nvSpPr>
        <xdr:cNvPr id="146" name="楕円 145"/>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50817</xdr:rowOff>
    </xdr:from>
    <xdr:ext cx="762000" cy="259045"/>
    <xdr:sp macro="" textlink="">
      <xdr:nvSpPr>
        <xdr:cNvPr id="147" name="テキスト ボックス 146"/>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8" name="楕円 147"/>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49" name="テキスト ボックス 148"/>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0" name="楕円 149"/>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1" name="テキスト ボックス 150"/>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扶助費に係る経常収支比率は、令和２年度決算では、前年度から</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％減少している。これは、幼保無償化に伴い、児童福祉に係る事業について国庫支出金等が措置されたことによる減少である。また、毎年度、類似団体内平均を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％程度上回った水準で推移している。これは、社会福祉費や老人福祉費に係る経費が類似団体と比べて多額であることが要因である。</a:t>
          </a:r>
        </a:p>
        <a:p>
          <a:r>
            <a:rPr kumimoji="1" lang="ja-JP" altLang="en-US" sz="11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これは福祉施策を積極的に推進している結果であると考えるが、財政状況が一層厳しさを増す中にあって、財政を圧迫する傾向に歯止めをかけるよう、事務事業の見直しを検討する必要性が増してきている。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58</xdr:row>
      <xdr:rowOff>116115</xdr:rowOff>
    </xdr:to>
    <xdr:cxnSp macro="">
      <xdr:nvCxnSpPr>
        <xdr:cNvPr id="186" name="直線コネクタ 185"/>
        <xdr:cNvCxnSpPr/>
      </xdr:nvCxnSpPr>
      <xdr:spPr>
        <a:xfrm flipV="1">
          <a:off x="3987800" y="9809843"/>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156935</xdr:rowOff>
    </xdr:from>
    <xdr:to>
      <xdr:col>19</xdr:col>
      <xdr:colOff>187325</xdr:colOff>
      <xdr:row>58</xdr:row>
      <xdr:rowOff>116115</xdr:rowOff>
    </xdr:to>
    <xdr:cxnSp macro="">
      <xdr:nvCxnSpPr>
        <xdr:cNvPr id="189" name="直線コネクタ 188"/>
        <xdr:cNvCxnSpPr/>
      </xdr:nvCxnSpPr>
      <xdr:spPr>
        <a:xfrm>
          <a:off x="3098800" y="99295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58</xdr:row>
      <xdr:rowOff>50800</xdr:rowOff>
    </xdr:to>
    <xdr:cxnSp macro="">
      <xdr:nvCxnSpPr>
        <xdr:cNvPr id="192" name="直線コネクタ 191"/>
        <xdr:cNvCxnSpPr/>
      </xdr:nvCxnSpPr>
      <xdr:spPr>
        <a:xfrm flipV="1">
          <a:off x="2209800" y="9929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58</xdr:row>
      <xdr:rowOff>50800</xdr:rowOff>
    </xdr:to>
    <xdr:cxnSp macro="">
      <xdr:nvCxnSpPr>
        <xdr:cNvPr id="195" name="直線コネクタ 194"/>
        <xdr:cNvCxnSpPr/>
      </xdr:nvCxnSpPr>
      <xdr:spPr>
        <a:xfrm>
          <a:off x="1320800" y="9831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205" name="楕円 204"/>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129920</xdr:rowOff>
    </xdr:from>
    <xdr:ext cx="762000" cy="259045"/>
    <xdr:sp macro="" textlink="">
      <xdr:nvSpPr>
        <xdr:cNvPr id="206"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macro="" textlink="">
      <xdr:nvSpPr>
        <xdr:cNvPr id="207" name="楕円 206"/>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208" name="テキスト ボックス 207"/>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106135</xdr:rowOff>
    </xdr:from>
    <xdr:to>
      <xdr:col>15</xdr:col>
      <xdr:colOff>149225</xdr:colOff>
      <xdr:row>58</xdr:row>
      <xdr:rowOff>36285</xdr:rowOff>
    </xdr:to>
    <xdr:sp macro="" textlink="">
      <xdr:nvSpPr>
        <xdr:cNvPr id="209" name="楕円 208"/>
        <xdr:cNvSpPr/>
      </xdr:nvSpPr>
      <xdr:spPr>
        <a:xfrm>
          <a:off x="3048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21062</xdr:rowOff>
    </xdr:from>
    <xdr:ext cx="762000" cy="259045"/>
    <xdr:sp macro="" textlink="">
      <xdr:nvSpPr>
        <xdr:cNvPr id="210" name="テキスト ボックス 209"/>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2" name="テキスト ボックス 211"/>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3" name="楕円 212"/>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4" name="テキスト ボックス 213"/>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その他に係る経常収支比率は、下水道会計の法適化により下水道事業への補助金を補助費等に計上することとなった平成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年度決算を除いて、類似団体を平均を若干上回る水準で推移している。</a:t>
          </a:r>
        </a:p>
        <a:p>
          <a:r>
            <a:rPr kumimoji="1" lang="ja-JP" altLang="en-US" sz="1200">
              <a:latin typeface="ＭＳ Ｐゴシック" panose="020B0600070205080204" pitchFamily="50" charset="-128"/>
              <a:ea typeface="ＭＳ Ｐゴシック" panose="020B0600070205080204" pitchFamily="50" charset="-128"/>
            </a:rPr>
            <a:t>　特別会計への繰出金について、今後も増加傾向が続くと見込まれることから、特別会計の独立採算制の原則に立ち返った事業の見直しを推進するとともに、繰出基準を検討し、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54610</xdr:rowOff>
    </xdr:to>
    <xdr:cxnSp macro="">
      <xdr:nvCxnSpPr>
        <xdr:cNvPr id="247" name="直線コネクタ 246"/>
        <xdr:cNvCxnSpPr/>
      </xdr:nvCxnSpPr>
      <xdr:spPr>
        <a:xfrm flipV="1">
          <a:off x="15671800" y="9796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69850</xdr:rowOff>
    </xdr:to>
    <xdr:cxnSp macro="">
      <xdr:nvCxnSpPr>
        <xdr:cNvPr id="250" name="直線コネクタ 249"/>
        <xdr:cNvCxnSpPr/>
      </xdr:nvCxnSpPr>
      <xdr:spPr>
        <a:xfrm flipV="1">
          <a:off x="14782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69850</xdr:rowOff>
    </xdr:to>
    <xdr:cxnSp macro="">
      <xdr:nvCxnSpPr>
        <xdr:cNvPr id="253" name="直線コネクタ 252"/>
        <xdr:cNvCxnSpPr/>
      </xdr:nvCxnSpPr>
      <xdr:spPr>
        <a:xfrm>
          <a:off x="13893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130810</xdr:rowOff>
    </xdr:to>
    <xdr:cxnSp macro="">
      <xdr:nvCxnSpPr>
        <xdr:cNvPr id="256" name="直線コネクタ 255"/>
        <xdr:cNvCxnSpPr/>
      </xdr:nvCxnSpPr>
      <xdr:spPr>
        <a:xfrm flipV="1">
          <a:off x="13004800" y="9766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6" name="楕円 265"/>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67"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xdr:rowOff>
    </xdr:from>
    <xdr:to>
      <xdr:col>78</xdr:col>
      <xdr:colOff>120650</xdr:colOff>
      <xdr:row>57</xdr:row>
      <xdr:rowOff>105410</xdr:rowOff>
    </xdr:to>
    <xdr:sp macro="" textlink="">
      <xdr:nvSpPr>
        <xdr:cNvPr id="268" name="楕円 267"/>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90187</xdr:rowOff>
    </xdr:from>
    <xdr:ext cx="736600" cy="259045"/>
    <xdr:sp macro="" textlink="">
      <xdr:nvSpPr>
        <xdr:cNvPr id="269" name="テキスト ボックス 268"/>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0" name="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2" name="楕円 271"/>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3" name="テキスト ボックス 272"/>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4" name="楕円 273"/>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5" name="テキスト ボックス 274"/>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補助費等の経常収支比率は、補助金等の整理・合理化を進めたことにより、類似団体内平均を下回る水準で推移しており、令和２年度決算でも、前年度比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しかし、下水道事業について、事業の進捗や企業債の償還額増加とともに、補助金の増加が見込まれるため、企業会計の独立採算制の原則に立ち返った事業の見直しを推進するとともに、繰出基準を検討し、補助金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115570</xdr:rowOff>
    </xdr:to>
    <xdr:cxnSp macro="">
      <xdr:nvCxnSpPr>
        <xdr:cNvPr id="305" name="直線コネクタ 304"/>
        <xdr:cNvCxnSpPr/>
      </xdr:nvCxnSpPr>
      <xdr:spPr>
        <a:xfrm flipV="1">
          <a:off x="15671800" y="601573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120142</xdr:rowOff>
    </xdr:to>
    <xdr:cxnSp macro="">
      <xdr:nvCxnSpPr>
        <xdr:cNvPr id="308" name="直線コネクタ 307"/>
        <xdr:cNvCxnSpPr/>
      </xdr:nvCxnSpPr>
      <xdr:spPr>
        <a:xfrm flipV="1">
          <a:off x="14782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36</xdr:row>
      <xdr:rowOff>21844</xdr:rowOff>
    </xdr:to>
    <xdr:cxnSp macro="">
      <xdr:nvCxnSpPr>
        <xdr:cNvPr id="311" name="直線コネクタ 310"/>
        <xdr:cNvCxnSpPr/>
      </xdr:nvCxnSpPr>
      <xdr:spPr>
        <a:xfrm flipV="1">
          <a:off x="13893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36</xdr:row>
      <xdr:rowOff>21844</xdr:rowOff>
    </xdr:to>
    <xdr:cxnSp macro="">
      <xdr:nvCxnSpPr>
        <xdr:cNvPr id="314" name="直線コネクタ 313"/>
        <xdr:cNvCxnSpPr/>
      </xdr:nvCxnSpPr>
      <xdr:spPr>
        <a:xfrm>
          <a:off x="13004800" y="6102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4" name="楕円 323"/>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44213</xdr:rowOff>
    </xdr:from>
    <xdr:ext cx="762000" cy="259045"/>
    <xdr:sp macro="" textlink="">
      <xdr:nvSpPr>
        <xdr:cNvPr id="325" name="補助費等該当値テキスト"/>
        <xdr:cNvSpPr txBox="1"/>
      </xdr:nvSpPr>
      <xdr:spPr>
        <a:xfrm>
          <a:off x="16598900" y="587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6" name="楕円 325"/>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7" name="テキスト ボックス 326"/>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8" name="楕円 327"/>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9" name="テキスト ボックス 328"/>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30" name="楕円 329"/>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31" name="テキスト ボックス 330"/>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2" name="楕円 331"/>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3" name="テキスト ボックス 332"/>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過去の起債抑制策により類似団体内平均を下回って推移しており、近年も微減傾向が続いていたが、令和２年度決算では、前年度から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％上昇している。</a:t>
          </a:r>
        </a:p>
        <a:p>
          <a:r>
            <a:rPr kumimoji="1" lang="ja-JP" altLang="en-US" sz="1200">
              <a:latin typeface="ＭＳ Ｐゴシック" panose="020B0600070205080204" pitchFamily="50" charset="-128"/>
              <a:ea typeface="ＭＳ Ｐゴシック" panose="020B0600070205080204" pitchFamily="50" charset="-128"/>
            </a:rPr>
            <a:t>　これは、自由通路等整備事業等の大規模事業で、平成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年度以降は多額の町債を発行しているためである。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今後は公債費の増加が見込まれるため、大規模事業の計画を見直し、規模の適正化や財源の確保を図るなどし、起債の発行を適正に行う財政運営が必要である。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3556</xdr:rowOff>
    </xdr:to>
    <xdr:cxnSp macro="">
      <xdr:nvCxnSpPr>
        <xdr:cNvPr id="363" name="直線コネクタ 362"/>
        <xdr:cNvCxnSpPr/>
      </xdr:nvCxnSpPr>
      <xdr:spPr>
        <a:xfrm>
          <a:off x="3987800" y="130246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12700</xdr:rowOff>
    </xdr:to>
    <xdr:cxnSp macro="">
      <xdr:nvCxnSpPr>
        <xdr:cNvPr id="366" name="直線コネクタ 365"/>
        <xdr:cNvCxnSpPr/>
      </xdr:nvCxnSpPr>
      <xdr:spPr>
        <a:xfrm flipV="1">
          <a:off x="3098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40132</xdr:rowOff>
    </xdr:to>
    <xdr:cxnSp macro="">
      <xdr:nvCxnSpPr>
        <xdr:cNvPr id="369" name="直線コネクタ 368"/>
        <xdr:cNvCxnSpPr/>
      </xdr:nvCxnSpPr>
      <xdr:spPr>
        <a:xfrm flipV="1">
          <a:off x="2209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40132</xdr:rowOff>
    </xdr:from>
    <xdr:to>
      <xdr:col>11</xdr:col>
      <xdr:colOff>9525</xdr:colOff>
      <xdr:row>76</xdr:row>
      <xdr:rowOff>62992</xdr:rowOff>
    </xdr:to>
    <xdr:cxnSp macro="">
      <xdr:nvCxnSpPr>
        <xdr:cNvPr id="372" name="直線コネクタ 371"/>
        <xdr:cNvCxnSpPr/>
      </xdr:nvCxnSpPr>
      <xdr:spPr>
        <a:xfrm flipV="1">
          <a:off x="1320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124206</xdr:rowOff>
    </xdr:from>
    <xdr:to>
      <xdr:col>24</xdr:col>
      <xdr:colOff>76200</xdr:colOff>
      <xdr:row>76</xdr:row>
      <xdr:rowOff>54356</xdr:rowOff>
    </xdr:to>
    <xdr:sp macro="" textlink="">
      <xdr:nvSpPr>
        <xdr:cNvPr id="382" name="楕円 381"/>
        <xdr:cNvSpPr/>
      </xdr:nvSpPr>
      <xdr:spPr>
        <a:xfrm>
          <a:off x="4775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140733</xdr:rowOff>
    </xdr:from>
    <xdr:ext cx="762000" cy="259045"/>
    <xdr:sp macro="" textlink="">
      <xdr:nvSpPr>
        <xdr:cNvPr id="383" name="公債費該当値テキスト"/>
        <xdr:cNvSpPr txBox="1"/>
      </xdr:nvSpPr>
      <xdr:spPr>
        <a:xfrm>
          <a:off x="4914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115062</xdr:rowOff>
    </xdr:from>
    <xdr:to>
      <xdr:col>20</xdr:col>
      <xdr:colOff>38100</xdr:colOff>
      <xdr:row>76</xdr:row>
      <xdr:rowOff>45213</xdr:rowOff>
    </xdr:to>
    <xdr:sp macro="" textlink="">
      <xdr:nvSpPr>
        <xdr:cNvPr id="384" name="楕円 383"/>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55389</xdr:rowOff>
    </xdr:from>
    <xdr:ext cx="736600" cy="259045"/>
    <xdr:sp macro="" textlink="">
      <xdr:nvSpPr>
        <xdr:cNvPr id="385" name="テキスト ボックス 384"/>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6" name="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160782</xdr:rowOff>
    </xdr:from>
    <xdr:to>
      <xdr:col>11</xdr:col>
      <xdr:colOff>60325</xdr:colOff>
      <xdr:row>76</xdr:row>
      <xdr:rowOff>90932</xdr:rowOff>
    </xdr:to>
    <xdr:sp macro="" textlink="">
      <xdr:nvSpPr>
        <xdr:cNvPr id="388" name="楕円 387"/>
        <xdr:cNvSpPr/>
      </xdr:nvSpPr>
      <xdr:spPr>
        <a:xfrm>
          <a:off x="2159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101109</xdr:rowOff>
    </xdr:from>
    <xdr:ext cx="762000" cy="259045"/>
    <xdr:sp macro="" textlink="">
      <xdr:nvSpPr>
        <xdr:cNvPr id="389" name="テキスト ボックス 388"/>
        <xdr:cNvSpPr txBox="1"/>
      </xdr:nvSpPr>
      <xdr:spPr>
        <a:xfrm>
          <a:off x="1828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xdr:rowOff>
    </xdr:from>
    <xdr:to>
      <xdr:col>6</xdr:col>
      <xdr:colOff>171450</xdr:colOff>
      <xdr:row>76</xdr:row>
      <xdr:rowOff>113792</xdr:rowOff>
    </xdr:to>
    <xdr:sp macro="" textlink="">
      <xdr:nvSpPr>
        <xdr:cNvPr id="390" name="楕円 389"/>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123969</xdr:rowOff>
    </xdr:from>
    <xdr:ext cx="762000" cy="259045"/>
    <xdr:sp macro="" textlink="">
      <xdr:nvSpPr>
        <xdr:cNvPr id="391" name="テキスト ボックス 390"/>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近年は類似団体内平均と同程度で推移している。令和２年度決算は、類似団体内平均を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％下回ることとなった。</a:t>
          </a:r>
        </a:p>
        <a:p>
          <a:r>
            <a:rPr kumimoji="1" lang="ja-JP" altLang="en-US" sz="1300">
              <a:latin typeface="ＭＳ Ｐゴシック" panose="020B0600070205080204" pitchFamily="50" charset="-128"/>
              <a:ea typeface="ＭＳ Ｐゴシック" panose="020B0600070205080204" pitchFamily="50" charset="-128"/>
            </a:rPr>
            <a:t>　財政状況が厳しさを増す中にあって、今後の公債費の増加が見込まれるため、事務事業の徹底的な見直しにより歳出を削減することの必要性が増している。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147574</xdr:rowOff>
    </xdr:from>
    <xdr:to>
      <xdr:col>82</xdr:col>
      <xdr:colOff>107950</xdr:colOff>
      <xdr:row>78</xdr:row>
      <xdr:rowOff>67563</xdr:rowOff>
    </xdr:to>
    <xdr:cxnSp macro="">
      <xdr:nvCxnSpPr>
        <xdr:cNvPr id="422" name="直線コネクタ 421"/>
        <xdr:cNvCxnSpPr/>
      </xdr:nvCxnSpPr>
      <xdr:spPr>
        <a:xfrm flipV="1">
          <a:off x="15671800" y="13349224"/>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78</xdr:row>
      <xdr:rowOff>67563</xdr:rowOff>
    </xdr:to>
    <xdr:cxnSp macro="">
      <xdr:nvCxnSpPr>
        <xdr:cNvPr id="425" name="直線コネクタ 424"/>
        <xdr:cNvCxnSpPr/>
      </xdr:nvCxnSpPr>
      <xdr:spPr>
        <a:xfrm>
          <a:off x="14782800" y="133217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8128</xdr:rowOff>
    </xdr:to>
    <xdr:cxnSp macro="">
      <xdr:nvCxnSpPr>
        <xdr:cNvPr id="428" name="直線コネクタ 427"/>
        <xdr:cNvCxnSpPr/>
      </xdr:nvCxnSpPr>
      <xdr:spPr>
        <a:xfrm flipV="1">
          <a:off x="13893800" y="13321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8128</xdr:rowOff>
    </xdr:to>
    <xdr:cxnSp macro="">
      <xdr:nvCxnSpPr>
        <xdr:cNvPr id="431" name="直線コネクタ 430"/>
        <xdr:cNvCxnSpPr/>
      </xdr:nvCxnSpPr>
      <xdr:spPr>
        <a:xfrm>
          <a:off x="13004800" y="13280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41" name="楕円 440"/>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113301</xdr:rowOff>
    </xdr:from>
    <xdr:ext cx="762000" cy="259045"/>
    <xdr:sp macro="" textlink="">
      <xdr:nvSpPr>
        <xdr:cNvPr id="442" name="公債費以外該当値テキスト"/>
        <xdr:cNvSpPr txBox="1"/>
      </xdr:nvSpPr>
      <xdr:spPr>
        <a:xfrm>
          <a:off x="16598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3" name="楕円 442"/>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4" name="テキスト ボックス 443"/>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5" name="楕円 444"/>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6" name="テキスト ボックス 445"/>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47" name="楕円 446"/>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48" name="テキスト ボックス 447"/>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49" name="楕円 448"/>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50" name="テキスト ボックス 449"/>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52438</xdr:rowOff>
    </xdr:from>
    <xdr:to>
      <xdr:col>29</xdr:col>
      <xdr:colOff>127000</xdr:colOff>
      <xdr:row>18</xdr:row>
      <xdr:rowOff>154002</xdr:rowOff>
    </xdr:to>
    <xdr:cxnSp macro="">
      <xdr:nvCxnSpPr>
        <xdr:cNvPr id="52" name="直線コネクタ 51"/>
        <xdr:cNvCxnSpPr/>
      </xdr:nvCxnSpPr>
      <xdr:spPr bwMode="auto">
        <a:xfrm flipV="1">
          <a:off x="5003800" y="3186163"/>
          <a:ext cx="647700" cy="10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154002</xdr:rowOff>
    </xdr:from>
    <xdr:to>
      <xdr:col>26</xdr:col>
      <xdr:colOff>50800</xdr:colOff>
      <xdr:row>18</xdr:row>
      <xdr:rowOff>163897</xdr:rowOff>
    </xdr:to>
    <xdr:cxnSp macro="">
      <xdr:nvCxnSpPr>
        <xdr:cNvPr id="55" name="直線コネクタ 54"/>
        <xdr:cNvCxnSpPr/>
      </xdr:nvCxnSpPr>
      <xdr:spPr bwMode="auto">
        <a:xfrm flipV="1">
          <a:off x="4305300" y="3287727"/>
          <a:ext cx="6985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159439</xdr:rowOff>
    </xdr:from>
    <xdr:to>
      <xdr:col>22</xdr:col>
      <xdr:colOff>114300</xdr:colOff>
      <xdr:row>18</xdr:row>
      <xdr:rowOff>163897</xdr:rowOff>
    </xdr:to>
    <xdr:cxnSp macro="">
      <xdr:nvCxnSpPr>
        <xdr:cNvPr id="58" name="直線コネクタ 57"/>
        <xdr:cNvCxnSpPr/>
      </xdr:nvCxnSpPr>
      <xdr:spPr bwMode="auto">
        <a:xfrm>
          <a:off x="3606800" y="3293164"/>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159439</xdr:rowOff>
    </xdr:from>
    <xdr:to>
      <xdr:col>18</xdr:col>
      <xdr:colOff>177800</xdr:colOff>
      <xdr:row>19</xdr:row>
      <xdr:rowOff>219</xdr:rowOff>
    </xdr:to>
    <xdr:cxnSp macro="">
      <xdr:nvCxnSpPr>
        <xdr:cNvPr id="61" name="直線コネクタ 60"/>
        <xdr:cNvCxnSpPr/>
      </xdr:nvCxnSpPr>
      <xdr:spPr bwMode="auto">
        <a:xfrm flipV="1">
          <a:off x="2908300" y="3293164"/>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1638</xdr:rowOff>
    </xdr:from>
    <xdr:to>
      <xdr:col>29</xdr:col>
      <xdr:colOff>177800</xdr:colOff>
      <xdr:row>18</xdr:row>
      <xdr:rowOff>103238</xdr:rowOff>
    </xdr:to>
    <xdr:sp macro="" textlink="">
      <xdr:nvSpPr>
        <xdr:cNvPr id="71" name="楕円 70"/>
        <xdr:cNvSpPr/>
      </xdr:nvSpPr>
      <xdr:spPr bwMode="auto">
        <a:xfrm>
          <a:off x="5600700" y="31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145165</xdr:rowOff>
    </xdr:from>
    <xdr:ext cx="762000" cy="259045"/>
    <xdr:sp macro="" textlink="">
      <xdr:nvSpPr>
        <xdr:cNvPr id="72" name="人口1人当たり決算額の推移該当値テキスト130"/>
        <xdr:cNvSpPr txBox="1"/>
      </xdr:nvSpPr>
      <xdr:spPr>
        <a:xfrm>
          <a:off x="5740400" y="310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103202</xdr:rowOff>
    </xdr:from>
    <xdr:to>
      <xdr:col>26</xdr:col>
      <xdr:colOff>101600</xdr:colOff>
      <xdr:row>19</xdr:row>
      <xdr:rowOff>33352</xdr:rowOff>
    </xdr:to>
    <xdr:sp macro="" textlink="">
      <xdr:nvSpPr>
        <xdr:cNvPr id="73" name="楕円 72"/>
        <xdr:cNvSpPr/>
      </xdr:nvSpPr>
      <xdr:spPr bwMode="auto">
        <a:xfrm>
          <a:off x="4953000" y="323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18129</xdr:rowOff>
    </xdr:from>
    <xdr:ext cx="736600" cy="259045"/>
    <xdr:sp macro="" textlink="">
      <xdr:nvSpPr>
        <xdr:cNvPr id="74" name="テキスト ボックス 73"/>
        <xdr:cNvSpPr txBox="1"/>
      </xdr:nvSpPr>
      <xdr:spPr>
        <a:xfrm>
          <a:off x="4622800" y="3323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113097</xdr:rowOff>
    </xdr:from>
    <xdr:to>
      <xdr:col>22</xdr:col>
      <xdr:colOff>165100</xdr:colOff>
      <xdr:row>19</xdr:row>
      <xdr:rowOff>43247</xdr:rowOff>
    </xdr:to>
    <xdr:sp macro="" textlink="">
      <xdr:nvSpPr>
        <xdr:cNvPr id="75" name="楕円 74"/>
        <xdr:cNvSpPr/>
      </xdr:nvSpPr>
      <xdr:spPr bwMode="auto">
        <a:xfrm>
          <a:off x="4254500" y="32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28024</xdr:rowOff>
    </xdr:from>
    <xdr:ext cx="762000" cy="259045"/>
    <xdr:sp macro="" textlink="">
      <xdr:nvSpPr>
        <xdr:cNvPr id="76" name="テキスト ボックス 75"/>
        <xdr:cNvSpPr txBox="1"/>
      </xdr:nvSpPr>
      <xdr:spPr>
        <a:xfrm>
          <a:off x="3924300" y="333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108639</xdr:rowOff>
    </xdr:from>
    <xdr:to>
      <xdr:col>19</xdr:col>
      <xdr:colOff>38100</xdr:colOff>
      <xdr:row>19</xdr:row>
      <xdr:rowOff>38789</xdr:rowOff>
    </xdr:to>
    <xdr:sp macro="" textlink="">
      <xdr:nvSpPr>
        <xdr:cNvPr id="77" name="楕円 76"/>
        <xdr:cNvSpPr/>
      </xdr:nvSpPr>
      <xdr:spPr bwMode="auto">
        <a:xfrm>
          <a:off x="35560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23566</xdr:rowOff>
    </xdr:from>
    <xdr:ext cx="762000" cy="259045"/>
    <xdr:sp macro="" textlink="">
      <xdr:nvSpPr>
        <xdr:cNvPr id="78" name="テキスト ボックス 77"/>
        <xdr:cNvSpPr txBox="1"/>
      </xdr:nvSpPr>
      <xdr:spPr>
        <a:xfrm>
          <a:off x="3225800" y="332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120869</xdr:rowOff>
    </xdr:from>
    <xdr:to>
      <xdr:col>15</xdr:col>
      <xdr:colOff>101600</xdr:colOff>
      <xdr:row>19</xdr:row>
      <xdr:rowOff>51019</xdr:rowOff>
    </xdr:to>
    <xdr:sp macro="" textlink="">
      <xdr:nvSpPr>
        <xdr:cNvPr id="79" name="楕円 78"/>
        <xdr:cNvSpPr/>
      </xdr:nvSpPr>
      <xdr:spPr bwMode="auto">
        <a:xfrm>
          <a:off x="2857500" y="3254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35796</xdr:rowOff>
    </xdr:from>
    <xdr:ext cx="762000" cy="259045"/>
    <xdr:sp macro="" textlink="">
      <xdr:nvSpPr>
        <xdr:cNvPr id="80" name="テキスト ボックス 79"/>
        <xdr:cNvSpPr txBox="1"/>
      </xdr:nvSpPr>
      <xdr:spPr>
        <a:xfrm>
          <a:off x="2527300" y="33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100581</xdr:rowOff>
    </xdr:from>
    <xdr:to>
      <xdr:col>29</xdr:col>
      <xdr:colOff>127000</xdr:colOff>
      <xdr:row>36</xdr:row>
      <xdr:rowOff>149305</xdr:rowOff>
    </xdr:to>
    <xdr:cxnSp macro="">
      <xdr:nvCxnSpPr>
        <xdr:cNvPr id="115" name="直線コネクタ 114"/>
        <xdr:cNvCxnSpPr/>
      </xdr:nvCxnSpPr>
      <xdr:spPr bwMode="auto">
        <a:xfrm flipV="1">
          <a:off x="5003800" y="7053831"/>
          <a:ext cx="6477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149305</xdr:rowOff>
    </xdr:from>
    <xdr:to>
      <xdr:col>26</xdr:col>
      <xdr:colOff>50800</xdr:colOff>
      <xdr:row>36</xdr:row>
      <xdr:rowOff>152702</xdr:rowOff>
    </xdr:to>
    <xdr:cxnSp macro="">
      <xdr:nvCxnSpPr>
        <xdr:cNvPr id="118" name="直線コネクタ 117"/>
        <xdr:cNvCxnSpPr/>
      </xdr:nvCxnSpPr>
      <xdr:spPr bwMode="auto">
        <a:xfrm flipV="1">
          <a:off x="4305300" y="7102555"/>
          <a:ext cx="698500" cy="3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119815</xdr:rowOff>
    </xdr:from>
    <xdr:to>
      <xdr:col>22</xdr:col>
      <xdr:colOff>114300</xdr:colOff>
      <xdr:row>36</xdr:row>
      <xdr:rowOff>152702</xdr:rowOff>
    </xdr:to>
    <xdr:cxnSp macro="">
      <xdr:nvCxnSpPr>
        <xdr:cNvPr id="121" name="直線コネクタ 120"/>
        <xdr:cNvCxnSpPr/>
      </xdr:nvCxnSpPr>
      <xdr:spPr bwMode="auto">
        <a:xfrm>
          <a:off x="3606800" y="7073065"/>
          <a:ext cx="698500" cy="32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78243</xdr:rowOff>
    </xdr:from>
    <xdr:to>
      <xdr:col>18</xdr:col>
      <xdr:colOff>177800</xdr:colOff>
      <xdr:row>36</xdr:row>
      <xdr:rowOff>119815</xdr:rowOff>
    </xdr:to>
    <xdr:cxnSp macro="">
      <xdr:nvCxnSpPr>
        <xdr:cNvPr id="124" name="直線コネクタ 123"/>
        <xdr:cNvCxnSpPr/>
      </xdr:nvCxnSpPr>
      <xdr:spPr bwMode="auto">
        <a:xfrm>
          <a:off x="2908300" y="7031493"/>
          <a:ext cx="698500" cy="41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49781</xdr:rowOff>
    </xdr:from>
    <xdr:to>
      <xdr:col>29</xdr:col>
      <xdr:colOff>177800</xdr:colOff>
      <xdr:row>36</xdr:row>
      <xdr:rowOff>151381</xdr:rowOff>
    </xdr:to>
    <xdr:sp macro="" textlink="">
      <xdr:nvSpPr>
        <xdr:cNvPr id="134" name="楕円 133"/>
        <xdr:cNvSpPr/>
      </xdr:nvSpPr>
      <xdr:spPr bwMode="auto">
        <a:xfrm>
          <a:off x="5600700" y="700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21858</xdr:rowOff>
    </xdr:from>
    <xdr:ext cx="762000" cy="259045"/>
    <xdr:sp macro="" textlink="">
      <xdr:nvSpPr>
        <xdr:cNvPr id="135" name="人口1人当たり決算額の推移該当値テキスト445"/>
        <xdr:cNvSpPr txBox="1"/>
      </xdr:nvSpPr>
      <xdr:spPr>
        <a:xfrm>
          <a:off x="5740400" y="697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98505</xdr:rowOff>
    </xdr:from>
    <xdr:to>
      <xdr:col>26</xdr:col>
      <xdr:colOff>101600</xdr:colOff>
      <xdr:row>37</xdr:row>
      <xdr:rowOff>28655</xdr:rowOff>
    </xdr:to>
    <xdr:sp macro="" textlink="">
      <xdr:nvSpPr>
        <xdr:cNvPr id="136" name="楕円 135"/>
        <xdr:cNvSpPr/>
      </xdr:nvSpPr>
      <xdr:spPr bwMode="auto">
        <a:xfrm>
          <a:off x="4953000" y="705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13432</xdr:rowOff>
    </xdr:from>
    <xdr:ext cx="736600" cy="259045"/>
    <xdr:sp macro="" textlink="">
      <xdr:nvSpPr>
        <xdr:cNvPr id="137" name="テキスト ボックス 136"/>
        <xdr:cNvSpPr txBox="1"/>
      </xdr:nvSpPr>
      <xdr:spPr>
        <a:xfrm>
          <a:off x="4622800" y="713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101902</xdr:rowOff>
    </xdr:from>
    <xdr:to>
      <xdr:col>22</xdr:col>
      <xdr:colOff>165100</xdr:colOff>
      <xdr:row>37</xdr:row>
      <xdr:rowOff>32052</xdr:rowOff>
    </xdr:to>
    <xdr:sp macro="" textlink="">
      <xdr:nvSpPr>
        <xdr:cNvPr id="138" name="楕円 137"/>
        <xdr:cNvSpPr/>
      </xdr:nvSpPr>
      <xdr:spPr bwMode="auto">
        <a:xfrm>
          <a:off x="4254500" y="7055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16829</xdr:rowOff>
    </xdr:from>
    <xdr:ext cx="762000" cy="259045"/>
    <xdr:sp macro="" textlink="">
      <xdr:nvSpPr>
        <xdr:cNvPr id="139" name="テキスト ボックス 138"/>
        <xdr:cNvSpPr txBox="1"/>
      </xdr:nvSpPr>
      <xdr:spPr>
        <a:xfrm>
          <a:off x="3924300" y="714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69015</xdr:rowOff>
    </xdr:from>
    <xdr:to>
      <xdr:col>19</xdr:col>
      <xdr:colOff>38100</xdr:colOff>
      <xdr:row>36</xdr:row>
      <xdr:rowOff>170615</xdr:rowOff>
    </xdr:to>
    <xdr:sp macro="" textlink="">
      <xdr:nvSpPr>
        <xdr:cNvPr id="140" name="楕円 139"/>
        <xdr:cNvSpPr/>
      </xdr:nvSpPr>
      <xdr:spPr bwMode="auto">
        <a:xfrm>
          <a:off x="3556000" y="7022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155392</xdr:rowOff>
    </xdr:from>
    <xdr:ext cx="762000" cy="259045"/>
    <xdr:sp macro="" textlink="">
      <xdr:nvSpPr>
        <xdr:cNvPr id="141" name="テキスト ボックス 140"/>
        <xdr:cNvSpPr txBox="1"/>
      </xdr:nvSpPr>
      <xdr:spPr>
        <a:xfrm>
          <a:off x="3225800" y="710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27443</xdr:rowOff>
    </xdr:from>
    <xdr:to>
      <xdr:col>15</xdr:col>
      <xdr:colOff>101600</xdr:colOff>
      <xdr:row>36</xdr:row>
      <xdr:rowOff>129043</xdr:rowOff>
    </xdr:to>
    <xdr:sp macro="" textlink="">
      <xdr:nvSpPr>
        <xdr:cNvPr id="142" name="楕円 141"/>
        <xdr:cNvSpPr/>
      </xdr:nvSpPr>
      <xdr:spPr bwMode="auto">
        <a:xfrm>
          <a:off x="2857500" y="6980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113820</xdr:rowOff>
    </xdr:from>
    <xdr:ext cx="762000" cy="259045"/>
    <xdr:sp macro="" textlink="">
      <xdr:nvSpPr>
        <xdr:cNvPr id="143" name="テキスト ボックス 142"/>
        <xdr:cNvSpPr txBox="1"/>
      </xdr:nvSpPr>
      <xdr:spPr>
        <a:xfrm>
          <a:off x="2527300" y="706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54585</xdr:rowOff>
    </xdr:from>
    <xdr:to>
      <xdr:col>24</xdr:col>
      <xdr:colOff>63500</xdr:colOff>
      <xdr:row>37</xdr:row>
      <xdr:rowOff>99581</xdr:rowOff>
    </xdr:to>
    <xdr:cxnSp macro="">
      <xdr:nvCxnSpPr>
        <xdr:cNvPr id="61" name="直線コネクタ 60"/>
        <xdr:cNvCxnSpPr/>
      </xdr:nvCxnSpPr>
      <xdr:spPr>
        <a:xfrm flipV="1">
          <a:off x="3797300" y="6226785"/>
          <a:ext cx="8382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99581</xdr:rowOff>
    </xdr:from>
    <xdr:to>
      <xdr:col>19</xdr:col>
      <xdr:colOff>177800</xdr:colOff>
      <xdr:row>37</xdr:row>
      <xdr:rowOff>115563</xdr:rowOff>
    </xdr:to>
    <xdr:cxnSp macro="">
      <xdr:nvCxnSpPr>
        <xdr:cNvPr id="64" name="直線コネクタ 63"/>
        <xdr:cNvCxnSpPr/>
      </xdr:nvCxnSpPr>
      <xdr:spPr>
        <a:xfrm flipV="1">
          <a:off x="2908300" y="6443231"/>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104648</xdr:rowOff>
    </xdr:from>
    <xdr:to>
      <xdr:col>15</xdr:col>
      <xdr:colOff>50800</xdr:colOff>
      <xdr:row>37</xdr:row>
      <xdr:rowOff>115563</xdr:rowOff>
    </xdr:to>
    <xdr:cxnSp macro="">
      <xdr:nvCxnSpPr>
        <xdr:cNvPr id="67" name="直線コネクタ 66"/>
        <xdr:cNvCxnSpPr/>
      </xdr:nvCxnSpPr>
      <xdr:spPr>
        <a:xfrm>
          <a:off x="2019300" y="644829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104648</xdr:rowOff>
    </xdr:from>
    <xdr:to>
      <xdr:col>10</xdr:col>
      <xdr:colOff>114300</xdr:colOff>
      <xdr:row>37</xdr:row>
      <xdr:rowOff>122326</xdr:rowOff>
    </xdr:to>
    <xdr:cxnSp macro="">
      <xdr:nvCxnSpPr>
        <xdr:cNvPr id="70" name="直線コネクタ 69"/>
        <xdr:cNvCxnSpPr/>
      </xdr:nvCxnSpPr>
      <xdr:spPr>
        <a:xfrm flipV="1">
          <a:off x="1130300" y="6448298"/>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3785</xdr:rowOff>
    </xdr:from>
    <xdr:to>
      <xdr:col>24</xdr:col>
      <xdr:colOff>114300</xdr:colOff>
      <xdr:row>36</xdr:row>
      <xdr:rowOff>105385</xdr:rowOff>
    </xdr:to>
    <xdr:sp macro="" textlink="">
      <xdr:nvSpPr>
        <xdr:cNvPr id="80" name="楕円 79"/>
        <xdr:cNvSpPr/>
      </xdr:nvSpPr>
      <xdr:spPr>
        <a:xfrm>
          <a:off x="4584700" y="61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26662</xdr:rowOff>
    </xdr:from>
    <xdr:ext cx="534377" cy="259045"/>
    <xdr:sp macro="" textlink="">
      <xdr:nvSpPr>
        <xdr:cNvPr id="81" name="人件費該当値テキスト"/>
        <xdr:cNvSpPr txBox="1"/>
      </xdr:nvSpPr>
      <xdr:spPr>
        <a:xfrm>
          <a:off x="4686300" y="602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48781</xdr:rowOff>
    </xdr:from>
    <xdr:to>
      <xdr:col>20</xdr:col>
      <xdr:colOff>38100</xdr:colOff>
      <xdr:row>37</xdr:row>
      <xdr:rowOff>150381</xdr:rowOff>
    </xdr:to>
    <xdr:sp macro="" textlink="">
      <xdr:nvSpPr>
        <xdr:cNvPr id="82" name="楕円 81"/>
        <xdr:cNvSpPr/>
      </xdr:nvSpPr>
      <xdr:spPr>
        <a:xfrm>
          <a:off x="37465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141508</xdr:rowOff>
    </xdr:from>
    <xdr:ext cx="534377" cy="259045"/>
    <xdr:sp macro="" textlink="">
      <xdr:nvSpPr>
        <xdr:cNvPr id="83" name="テキスト ボックス 82"/>
        <xdr:cNvSpPr txBox="1"/>
      </xdr:nvSpPr>
      <xdr:spPr>
        <a:xfrm>
          <a:off x="3530111" y="64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64763</xdr:rowOff>
    </xdr:from>
    <xdr:to>
      <xdr:col>15</xdr:col>
      <xdr:colOff>101600</xdr:colOff>
      <xdr:row>37</xdr:row>
      <xdr:rowOff>166363</xdr:rowOff>
    </xdr:to>
    <xdr:sp macro="" textlink="">
      <xdr:nvSpPr>
        <xdr:cNvPr id="84" name="楕円 83"/>
        <xdr:cNvSpPr/>
      </xdr:nvSpPr>
      <xdr:spPr>
        <a:xfrm>
          <a:off x="2857500" y="64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157490</xdr:rowOff>
    </xdr:from>
    <xdr:ext cx="534377" cy="259045"/>
    <xdr:sp macro="" textlink="">
      <xdr:nvSpPr>
        <xdr:cNvPr id="85" name="テキスト ボックス 84"/>
        <xdr:cNvSpPr txBox="1"/>
      </xdr:nvSpPr>
      <xdr:spPr>
        <a:xfrm>
          <a:off x="2641111" y="65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53848</xdr:rowOff>
    </xdr:from>
    <xdr:to>
      <xdr:col>10</xdr:col>
      <xdr:colOff>165100</xdr:colOff>
      <xdr:row>37</xdr:row>
      <xdr:rowOff>155448</xdr:rowOff>
    </xdr:to>
    <xdr:sp macro="" textlink="">
      <xdr:nvSpPr>
        <xdr:cNvPr id="86" name="楕円 85"/>
        <xdr:cNvSpPr/>
      </xdr:nvSpPr>
      <xdr:spPr>
        <a:xfrm>
          <a:off x="1968500" y="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146575</xdr:rowOff>
    </xdr:from>
    <xdr:ext cx="534377" cy="259045"/>
    <xdr:sp macro="" textlink="">
      <xdr:nvSpPr>
        <xdr:cNvPr id="87" name="テキスト ボックス 86"/>
        <xdr:cNvSpPr txBox="1"/>
      </xdr:nvSpPr>
      <xdr:spPr>
        <a:xfrm>
          <a:off x="1752111" y="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71526</xdr:rowOff>
    </xdr:from>
    <xdr:to>
      <xdr:col>6</xdr:col>
      <xdr:colOff>38100</xdr:colOff>
      <xdr:row>38</xdr:row>
      <xdr:rowOff>1676</xdr:rowOff>
    </xdr:to>
    <xdr:sp macro="" textlink="">
      <xdr:nvSpPr>
        <xdr:cNvPr id="88" name="楕円 87"/>
        <xdr:cNvSpPr/>
      </xdr:nvSpPr>
      <xdr:spPr>
        <a:xfrm>
          <a:off x="1079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164254</xdr:rowOff>
    </xdr:from>
    <xdr:ext cx="534377" cy="259045"/>
    <xdr:sp macro="" textlink="">
      <xdr:nvSpPr>
        <xdr:cNvPr id="89" name="テキスト ボックス 88"/>
        <xdr:cNvSpPr txBox="1"/>
      </xdr:nvSpPr>
      <xdr:spPr>
        <a:xfrm>
          <a:off x="863111" y="650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113330</xdr:rowOff>
    </xdr:from>
    <xdr:to>
      <xdr:col>24</xdr:col>
      <xdr:colOff>63500</xdr:colOff>
      <xdr:row>58</xdr:row>
      <xdr:rowOff>123959</xdr:rowOff>
    </xdr:to>
    <xdr:cxnSp macro="">
      <xdr:nvCxnSpPr>
        <xdr:cNvPr id="121" name="直線コネクタ 120"/>
        <xdr:cNvCxnSpPr/>
      </xdr:nvCxnSpPr>
      <xdr:spPr>
        <a:xfrm flipV="1">
          <a:off x="3797300" y="10057430"/>
          <a:ext cx="8382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123959</xdr:rowOff>
    </xdr:from>
    <xdr:to>
      <xdr:col>19</xdr:col>
      <xdr:colOff>177800</xdr:colOff>
      <xdr:row>59</xdr:row>
      <xdr:rowOff>9137</xdr:rowOff>
    </xdr:to>
    <xdr:cxnSp macro="">
      <xdr:nvCxnSpPr>
        <xdr:cNvPr id="124" name="直線コネクタ 123"/>
        <xdr:cNvCxnSpPr/>
      </xdr:nvCxnSpPr>
      <xdr:spPr>
        <a:xfrm flipV="1">
          <a:off x="2908300" y="10068059"/>
          <a:ext cx="8890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9137</xdr:rowOff>
    </xdr:from>
    <xdr:to>
      <xdr:col>15</xdr:col>
      <xdr:colOff>50800</xdr:colOff>
      <xdr:row>59</xdr:row>
      <xdr:rowOff>45059</xdr:rowOff>
    </xdr:to>
    <xdr:cxnSp macro="">
      <xdr:nvCxnSpPr>
        <xdr:cNvPr id="127" name="直線コネクタ 126"/>
        <xdr:cNvCxnSpPr/>
      </xdr:nvCxnSpPr>
      <xdr:spPr>
        <a:xfrm flipV="1">
          <a:off x="2019300" y="10124687"/>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45059</xdr:rowOff>
    </xdr:from>
    <xdr:to>
      <xdr:col>10</xdr:col>
      <xdr:colOff>114300</xdr:colOff>
      <xdr:row>59</xdr:row>
      <xdr:rowOff>48930</xdr:rowOff>
    </xdr:to>
    <xdr:cxnSp macro="">
      <xdr:nvCxnSpPr>
        <xdr:cNvPr id="130" name="直線コネクタ 129"/>
        <xdr:cNvCxnSpPr/>
      </xdr:nvCxnSpPr>
      <xdr:spPr>
        <a:xfrm flipV="1">
          <a:off x="1130300" y="10160609"/>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62530</xdr:rowOff>
    </xdr:from>
    <xdr:to>
      <xdr:col>24</xdr:col>
      <xdr:colOff>114300</xdr:colOff>
      <xdr:row>58</xdr:row>
      <xdr:rowOff>164130</xdr:rowOff>
    </xdr:to>
    <xdr:sp macro="" textlink="">
      <xdr:nvSpPr>
        <xdr:cNvPr id="140" name="楕円 139"/>
        <xdr:cNvSpPr/>
      </xdr:nvSpPr>
      <xdr:spPr>
        <a:xfrm>
          <a:off x="4584700" y="100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40957</xdr:rowOff>
    </xdr:from>
    <xdr:ext cx="534377" cy="259045"/>
    <xdr:sp macro="" textlink="">
      <xdr:nvSpPr>
        <xdr:cNvPr id="141" name="物件費該当値テキスト"/>
        <xdr:cNvSpPr txBox="1"/>
      </xdr:nvSpPr>
      <xdr:spPr>
        <a:xfrm>
          <a:off x="4686300" y="99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73159</xdr:rowOff>
    </xdr:from>
    <xdr:to>
      <xdr:col>20</xdr:col>
      <xdr:colOff>38100</xdr:colOff>
      <xdr:row>59</xdr:row>
      <xdr:rowOff>3309</xdr:rowOff>
    </xdr:to>
    <xdr:sp macro="" textlink="">
      <xdr:nvSpPr>
        <xdr:cNvPr id="142" name="楕円 141"/>
        <xdr:cNvSpPr/>
      </xdr:nvSpPr>
      <xdr:spPr>
        <a:xfrm>
          <a:off x="3746500" y="100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165886</xdr:rowOff>
    </xdr:from>
    <xdr:ext cx="534377" cy="259045"/>
    <xdr:sp macro="" textlink="">
      <xdr:nvSpPr>
        <xdr:cNvPr id="143" name="テキスト ボックス 142"/>
        <xdr:cNvSpPr txBox="1"/>
      </xdr:nvSpPr>
      <xdr:spPr>
        <a:xfrm>
          <a:off x="3530111" y="1010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129787</xdr:rowOff>
    </xdr:from>
    <xdr:to>
      <xdr:col>15</xdr:col>
      <xdr:colOff>101600</xdr:colOff>
      <xdr:row>59</xdr:row>
      <xdr:rowOff>59937</xdr:rowOff>
    </xdr:to>
    <xdr:sp macro="" textlink="">
      <xdr:nvSpPr>
        <xdr:cNvPr id="144" name="楕円 143"/>
        <xdr:cNvSpPr/>
      </xdr:nvSpPr>
      <xdr:spPr>
        <a:xfrm>
          <a:off x="2857500" y="100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51064</xdr:rowOff>
    </xdr:from>
    <xdr:ext cx="534377" cy="259045"/>
    <xdr:sp macro="" textlink="">
      <xdr:nvSpPr>
        <xdr:cNvPr id="145" name="テキスト ボックス 144"/>
        <xdr:cNvSpPr txBox="1"/>
      </xdr:nvSpPr>
      <xdr:spPr>
        <a:xfrm>
          <a:off x="2641111" y="1016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165709</xdr:rowOff>
    </xdr:from>
    <xdr:to>
      <xdr:col>10</xdr:col>
      <xdr:colOff>165100</xdr:colOff>
      <xdr:row>59</xdr:row>
      <xdr:rowOff>95859</xdr:rowOff>
    </xdr:to>
    <xdr:sp macro="" textlink="">
      <xdr:nvSpPr>
        <xdr:cNvPr id="146" name="楕円 145"/>
        <xdr:cNvSpPr/>
      </xdr:nvSpPr>
      <xdr:spPr>
        <a:xfrm>
          <a:off x="1968500" y="101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86986</xdr:rowOff>
    </xdr:from>
    <xdr:ext cx="534377" cy="259045"/>
    <xdr:sp macro="" textlink="">
      <xdr:nvSpPr>
        <xdr:cNvPr id="147" name="テキスト ボックス 146"/>
        <xdr:cNvSpPr txBox="1"/>
      </xdr:nvSpPr>
      <xdr:spPr>
        <a:xfrm>
          <a:off x="1752111" y="10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169580</xdr:rowOff>
    </xdr:from>
    <xdr:to>
      <xdr:col>6</xdr:col>
      <xdr:colOff>38100</xdr:colOff>
      <xdr:row>59</xdr:row>
      <xdr:rowOff>99730</xdr:rowOff>
    </xdr:to>
    <xdr:sp macro="" textlink="">
      <xdr:nvSpPr>
        <xdr:cNvPr id="148" name="楕円 147"/>
        <xdr:cNvSpPr/>
      </xdr:nvSpPr>
      <xdr:spPr>
        <a:xfrm>
          <a:off x="1079500" y="101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90857</xdr:rowOff>
    </xdr:from>
    <xdr:ext cx="534377" cy="259045"/>
    <xdr:sp macro="" textlink="">
      <xdr:nvSpPr>
        <xdr:cNvPr id="149" name="テキスト ボックス 148"/>
        <xdr:cNvSpPr txBox="1"/>
      </xdr:nvSpPr>
      <xdr:spPr>
        <a:xfrm>
          <a:off x="863111" y="102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53118</xdr:rowOff>
    </xdr:from>
    <xdr:to>
      <xdr:col>24</xdr:col>
      <xdr:colOff>63500</xdr:colOff>
      <xdr:row>76</xdr:row>
      <xdr:rowOff>102952</xdr:rowOff>
    </xdr:to>
    <xdr:cxnSp macro="">
      <xdr:nvCxnSpPr>
        <xdr:cNvPr id="174" name="直線コネクタ 173"/>
        <xdr:cNvCxnSpPr/>
      </xdr:nvCxnSpPr>
      <xdr:spPr>
        <a:xfrm flipV="1">
          <a:off x="3797300" y="13083318"/>
          <a:ext cx="8382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93808</xdr:rowOff>
    </xdr:from>
    <xdr:to>
      <xdr:col>19</xdr:col>
      <xdr:colOff>177800</xdr:colOff>
      <xdr:row>76</xdr:row>
      <xdr:rowOff>102952</xdr:rowOff>
    </xdr:to>
    <xdr:cxnSp macro="">
      <xdr:nvCxnSpPr>
        <xdr:cNvPr id="177" name="直線コネクタ 176"/>
        <xdr:cNvCxnSpPr/>
      </xdr:nvCxnSpPr>
      <xdr:spPr>
        <a:xfrm>
          <a:off x="2908300" y="1295255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93808</xdr:rowOff>
    </xdr:from>
    <xdr:to>
      <xdr:col>15</xdr:col>
      <xdr:colOff>50800</xdr:colOff>
      <xdr:row>76</xdr:row>
      <xdr:rowOff>166675</xdr:rowOff>
    </xdr:to>
    <xdr:cxnSp macro="">
      <xdr:nvCxnSpPr>
        <xdr:cNvPr id="180" name="直線コネクタ 179"/>
        <xdr:cNvCxnSpPr/>
      </xdr:nvCxnSpPr>
      <xdr:spPr>
        <a:xfrm flipV="1">
          <a:off x="2019300" y="12952558"/>
          <a:ext cx="8890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166675</xdr:rowOff>
    </xdr:from>
    <xdr:to>
      <xdr:col>10</xdr:col>
      <xdr:colOff>114300</xdr:colOff>
      <xdr:row>77</xdr:row>
      <xdr:rowOff>19571</xdr:rowOff>
    </xdr:to>
    <xdr:cxnSp macro="">
      <xdr:nvCxnSpPr>
        <xdr:cNvPr id="183" name="直線コネクタ 182"/>
        <xdr:cNvCxnSpPr/>
      </xdr:nvCxnSpPr>
      <xdr:spPr>
        <a:xfrm flipV="1">
          <a:off x="1130300" y="13196875"/>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2318</xdr:rowOff>
    </xdr:from>
    <xdr:to>
      <xdr:col>24</xdr:col>
      <xdr:colOff>114300</xdr:colOff>
      <xdr:row>76</xdr:row>
      <xdr:rowOff>103918</xdr:rowOff>
    </xdr:to>
    <xdr:sp macro="" textlink="">
      <xdr:nvSpPr>
        <xdr:cNvPr id="193" name="楕円 192"/>
        <xdr:cNvSpPr/>
      </xdr:nvSpPr>
      <xdr:spPr>
        <a:xfrm>
          <a:off x="4584700" y="1303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25195</xdr:rowOff>
    </xdr:from>
    <xdr:ext cx="469744" cy="259045"/>
    <xdr:sp macro="" textlink="">
      <xdr:nvSpPr>
        <xdr:cNvPr id="194" name="維持補修費該当値テキスト"/>
        <xdr:cNvSpPr txBox="1"/>
      </xdr:nvSpPr>
      <xdr:spPr>
        <a:xfrm>
          <a:off x="4686300" y="1288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52152</xdr:rowOff>
    </xdr:from>
    <xdr:to>
      <xdr:col>20</xdr:col>
      <xdr:colOff>38100</xdr:colOff>
      <xdr:row>76</xdr:row>
      <xdr:rowOff>153752</xdr:rowOff>
    </xdr:to>
    <xdr:sp macro="" textlink="">
      <xdr:nvSpPr>
        <xdr:cNvPr id="195" name="楕円 194"/>
        <xdr:cNvSpPr/>
      </xdr:nvSpPr>
      <xdr:spPr>
        <a:xfrm>
          <a:off x="3746500" y="130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170280</xdr:rowOff>
    </xdr:from>
    <xdr:ext cx="469744" cy="259045"/>
    <xdr:sp macro="" textlink="">
      <xdr:nvSpPr>
        <xdr:cNvPr id="196" name="テキスト ボックス 195"/>
        <xdr:cNvSpPr txBox="1"/>
      </xdr:nvSpPr>
      <xdr:spPr>
        <a:xfrm>
          <a:off x="3562428" y="1285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43008</xdr:rowOff>
    </xdr:from>
    <xdr:to>
      <xdr:col>15</xdr:col>
      <xdr:colOff>101600</xdr:colOff>
      <xdr:row>75</xdr:row>
      <xdr:rowOff>144608</xdr:rowOff>
    </xdr:to>
    <xdr:sp macro="" textlink="">
      <xdr:nvSpPr>
        <xdr:cNvPr id="197" name="楕円 196"/>
        <xdr:cNvSpPr/>
      </xdr:nvSpPr>
      <xdr:spPr>
        <a:xfrm>
          <a:off x="2857500" y="129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161135</xdr:rowOff>
    </xdr:from>
    <xdr:ext cx="469744" cy="259045"/>
    <xdr:sp macro="" textlink="">
      <xdr:nvSpPr>
        <xdr:cNvPr id="198" name="テキスト ボックス 197"/>
        <xdr:cNvSpPr txBox="1"/>
      </xdr:nvSpPr>
      <xdr:spPr>
        <a:xfrm>
          <a:off x="2673428" y="1267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115875</xdr:rowOff>
    </xdr:from>
    <xdr:to>
      <xdr:col>10</xdr:col>
      <xdr:colOff>165100</xdr:colOff>
      <xdr:row>77</xdr:row>
      <xdr:rowOff>46025</xdr:rowOff>
    </xdr:to>
    <xdr:sp macro="" textlink="">
      <xdr:nvSpPr>
        <xdr:cNvPr id="199" name="楕円 198"/>
        <xdr:cNvSpPr/>
      </xdr:nvSpPr>
      <xdr:spPr>
        <a:xfrm>
          <a:off x="19685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37152</xdr:rowOff>
    </xdr:from>
    <xdr:ext cx="469744" cy="259045"/>
    <xdr:sp macro="" textlink="">
      <xdr:nvSpPr>
        <xdr:cNvPr id="200" name="テキスト ボックス 199"/>
        <xdr:cNvSpPr txBox="1"/>
      </xdr:nvSpPr>
      <xdr:spPr>
        <a:xfrm>
          <a:off x="1784428" y="132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140221</xdr:rowOff>
    </xdr:from>
    <xdr:to>
      <xdr:col>6</xdr:col>
      <xdr:colOff>38100</xdr:colOff>
      <xdr:row>77</xdr:row>
      <xdr:rowOff>70371</xdr:rowOff>
    </xdr:to>
    <xdr:sp macro="" textlink="">
      <xdr:nvSpPr>
        <xdr:cNvPr id="201" name="楕円 200"/>
        <xdr:cNvSpPr/>
      </xdr:nvSpPr>
      <xdr:spPr>
        <a:xfrm>
          <a:off x="1079500" y="1317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61498</xdr:rowOff>
    </xdr:from>
    <xdr:ext cx="469744" cy="259045"/>
    <xdr:sp macro="" textlink="">
      <xdr:nvSpPr>
        <xdr:cNvPr id="202" name="テキスト ボックス 201"/>
        <xdr:cNvSpPr txBox="1"/>
      </xdr:nvSpPr>
      <xdr:spPr>
        <a:xfrm>
          <a:off x="895428" y="1326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86061</xdr:rowOff>
    </xdr:from>
    <xdr:to>
      <xdr:col>24</xdr:col>
      <xdr:colOff>63500</xdr:colOff>
      <xdr:row>97</xdr:row>
      <xdr:rowOff>141153</xdr:rowOff>
    </xdr:to>
    <xdr:cxnSp macro="">
      <xdr:nvCxnSpPr>
        <xdr:cNvPr id="234" name="直線コネクタ 233"/>
        <xdr:cNvCxnSpPr/>
      </xdr:nvCxnSpPr>
      <xdr:spPr>
        <a:xfrm flipV="1">
          <a:off x="3797300" y="16716711"/>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141153</xdr:rowOff>
    </xdr:from>
    <xdr:to>
      <xdr:col>19</xdr:col>
      <xdr:colOff>177800</xdr:colOff>
      <xdr:row>98</xdr:row>
      <xdr:rowOff>18411</xdr:rowOff>
    </xdr:to>
    <xdr:cxnSp macro="">
      <xdr:nvCxnSpPr>
        <xdr:cNvPr id="237" name="直線コネクタ 236"/>
        <xdr:cNvCxnSpPr/>
      </xdr:nvCxnSpPr>
      <xdr:spPr>
        <a:xfrm flipV="1">
          <a:off x="2908300" y="16771803"/>
          <a:ext cx="889000" cy="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18411</xdr:rowOff>
    </xdr:from>
    <xdr:to>
      <xdr:col>15</xdr:col>
      <xdr:colOff>50800</xdr:colOff>
      <xdr:row>98</xdr:row>
      <xdr:rowOff>45779</xdr:rowOff>
    </xdr:to>
    <xdr:cxnSp macro="">
      <xdr:nvCxnSpPr>
        <xdr:cNvPr id="240" name="直線コネクタ 239"/>
        <xdr:cNvCxnSpPr/>
      </xdr:nvCxnSpPr>
      <xdr:spPr>
        <a:xfrm flipV="1">
          <a:off x="2019300" y="16820511"/>
          <a:ext cx="8890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45779</xdr:rowOff>
    </xdr:from>
    <xdr:to>
      <xdr:col>10</xdr:col>
      <xdr:colOff>114300</xdr:colOff>
      <xdr:row>98</xdr:row>
      <xdr:rowOff>89554</xdr:rowOff>
    </xdr:to>
    <xdr:cxnSp macro="">
      <xdr:nvCxnSpPr>
        <xdr:cNvPr id="243" name="直線コネクタ 242"/>
        <xdr:cNvCxnSpPr/>
      </xdr:nvCxnSpPr>
      <xdr:spPr>
        <a:xfrm flipV="1">
          <a:off x="1130300" y="16847879"/>
          <a:ext cx="889000" cy="4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35261</xdr:rowOff>
    </xdr:from>
    <xdr:to>
      <xdr:col>24</xdr:col>
      <xdr:colOff>114300</xdr:colOff>
      <xdr:row>97</xdr:row>
      <xdr:rowOff>136861</xdr:rowOff>
    </xdr:to>
    <xdr:sp macro="" textlink="">
      <xdr:nvSpPr>
        <xdr:cNvPr id="253" name="楕円 252"/>
        <xdr:cNvSpPr/>
      </xdr:nvSpPr>
      <xdr:spPr>
        <a:xfrm>
          <a:off x="45847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13688</xdr:rowOff>
    </xdr:from>
    <xdr:ext cx="534377" cy="259045"/>
    <xdr:sp macro="" textlink="">
      <xdr:nvSpPr>
        <xdr:cNvPr id="254" name="扶助費該当値テキスト"/>
        <xdr:cNvSpPr txBox="1"/>
      </xdr:nvSpPr>
      <xdr:spPr>
        <a:xfrm>
          <a:off x="4686300" y="1664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90353</xdr:rowOff>
    </xdr:from>
    <xdr:to>
      <xdr:col>20</xdr:col>
      <xdr:colOff>38100</xdr:colOff>
      <xdr:row>98</xdr:row>
      <xdr:rowOff>20503</xdr:rowOff>
    </xdr:to>
    <xdr:sp macro="" textlink="">
      <xdr:nvSpPr>
        <xdr:cNvPr id="255" name="楕円 254"/>
        <xdr:cNvSpPr/>
      </xdr:nvSpPr>
      <xdr:spPr>
        <a:xfrm>
          <a:off x="3746500" y="167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11630</xdr:rowOff>
    </xdr:from>
    <xdr:ext cx="534377" cy="259045"/>
    <xdr:sp macro="" textlink="">
      <xdr:nvSpPr>
        <xdr:cNvPr id="256" name="テキスト ボックス 255"/>
        <xdr:cNvSpPr txBox="1"/>
      </xdr:nvSpPr>
      <xdr:spPr>
        <a:xfrm>
          <a:off x="3530111" y="168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139061</xdr:rowOff>
    </xdr:from>
    <xdr:to>
      <xdr:col>15</xdr:col>
      <xdr:colOff>101600</xdr:colOff>
      <xdr:row>98</xdr:row>
      <xdr:rowOff>69211</xdr:rowOff>
    </xdr:to>
    <xdr:sp macro="" textlink="">
      <xdr:nvSpPr>
        <xdr:cNvPr id="257" name="楕円 256"/>
        <xdr:cNvSpPr/>
      </xdr:nvSpPr>
      <xdr:spPr>
        <a:xfrm>
          <a:off x="2857500" y="1676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60338</xdr:rowOff>
    </xdr:from>
    <xdr:ext cx="534377" cy="259045"/>
    <xdr:sp macro="" textlink="">
      <xdr:nvSpPr>
        <xdr:cNvPr id="258" name="テキスト ボックス 257"/>
        <xdr:cNvSpPr txBox="1"/>
      </xdr:nvSpPr>
      <xdr:spPr>
        <a:xfrm>
          <a:off x="2641111" y="16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166429</xdr:rowOff>
    </xdr:from>
    <xdr:to>
      <xdr:col>10</xdr:col>
      <xdr:colOff>165100</xdr:colOff>
      <xdr:row>98</xdr:row>
      <xdr:rowOff>96579</xdr:rowOff>
    </xdr:to>
    <xdr:sp macro="" textlink="">
      <xdr:nvSpPr>
        <xdr:cNvPr id="259" name="楕円 258"/>
        <xdr:cNvSpPr/>
      </xdr:nvSpPr>
      <xdr:spPr>
        <a:xfrm>
          <a:off x="1968500" y="1679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87706</xdr:rowOff>
    </xdr:from>
    <xdr:ext cx="534377" cy="259045"/>
    <xdr:sp macro="" textlink="">
      <xdr:nvSpPr>
        <xdr:cNvPr id="260" name="テキスト ボックス 259"/>
        <xdr:cNvSpPr txBox="1"/>
      </xdr:nvSpPr>
      <xdr:spPr>
        <a:xfrm>
          <a:off x="1752111" y="168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38754</xdr:rowOff>
    </xdr:from>
    <xdr:to>
      <xdr:col>6</xdr:col>
      <xdr:colOff>38100</xdr:colOff>
      <xdr:row>98</xdr:row>
      <xdr:rowOff>140354</xdr:rowOff>
    </xdr:to>
    <xdr:sp macro="" textlink="">
      <xdr:nvSpPr>
        <xdr:cNvPr id="261" name="楕円 260"/>
        <xdr:cNvSpPr/>
      </xdr:nvSpPr>
      <xdr:spPr>
        <a:xfrm>
          <a:off x="1079500" y="168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131481</xdr:rowOff>
    </xdr:from>
    <xdr:ext cx="534377" cy="259045"/>
    <xdr:sp macro="" textlink="">
      <xdr:nvSpPr>
        <xdr:cNvPr id="262" name="テキスト ボックス 261"/>
        <xdr:cNvSpPr txBox="1"/>
      </xdr:nvSpPr>
      <xdr:spPr>
        <a:xfrm>
          <a:off x="863111" y="1693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23292</xdr:rowOff>
    </xdr:from>
    <xdr:to>
      <xdr:col>55</xdr:col>
      <xdr:colOff>0</xdr:colOff>
      <xdr:row>38</xdr:row>
      <xdr:rowOff>1667</xdr:rowOff>
    </xdr:to>
    <xdr:cxnSp macro="">
      <xdr:nvCxnSpPr>
        <xdr:cNvPr id="289" name="直線コネクタ 288"/>
        <xdr:cNvCxnSpPr/>
      </xdr:nvCxnSpPr>
      <xdr:spPr>
        <a:xfrm flipV="1">
          <a:off x="9639300" y="6024042"/>
          <a:ext cx="838200" cy="49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166309</xdr:rowOff>
    </xdr:from>
    <xdr:to>
      <xdr:col>50</xdr:col>
      <xdr:colOff>114300</xdr:colOff>
      <xdr:row>38</xdr:row>
      <xdr:rowOff>1667</xdr:rowOff>
    </xdr:to>
    <xdr:cxnSp macro="">
      <xdr:nvCxnSpPr>
        <xdr:cNvPr id="292" name="直線コネクタ 291"/>
        <xdr:cNvCxnSpPr/>
      </xdr:nvCxnSpPr>
      <xdr:spPr>
        <a:xfrm>
          <a:off x="8750300" y="6509959"/>
          <a:ext cx="889000" cy="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166309</xdr:rowOff>
    </xdr:from>
    <xdr:to>
      <xdr:col>45</xdr:col>
      <xdr:colOff>177800</xdr:colOff>
      <xdr:row>38</xdr:row>
      <xdr:rowOff>2092</xdr:rowOff>
    </xdr:to>
    <xdr:cxnSp macro="">
      <xdr:nvCxnSpPr>
        <xdr:cNvPr id="295" name="直線コネクタ 294"/>
        <xdr:cNvCxnSpPr/>
      </xdr:nvCxnSpPr>
      <xdr:spPr>
        <a:xfrm flipV="1">
          <a:off x="7861300" y="6509959"/>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2092</xdr:rowOff>
    </xdr:from>
    <xdr:to>
      <xdr:col>41</xdr:col>
      <xdr:colOff>50800</xdr:colOff>
      <xdr:row>38</xdr:row>
      <xdr:rowOff>48416</xdr:rowOff>
    </xdr:to>
    <xdr:cxnSp macro="">
      <xdr:nvCxnSpPr>
        <xdr:cNvPr id="298" name="直線コネクタ 297"/>
        <xdr:cNvCxnSpPr/>
      </xdr:nvCxnSpPr>
      <xdr:spPr>
        <a:xfrm flipV="1">
          <a:off x="6972300" y="6517192"/>
          <a:ext cx="889000" cy="4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143942</xdr:rowOff>
    </xdr:from>
    <xdr:to>
      <xdr:col>55</xdr:col>
      <xdr:colOff>50800</xdr:colOff>
      <xdr:row>35</xdr:row>
      <xdr:rowOff>74092</xdr:rowOff>
    </xdr:to>
    <xdr:sp macro="" textlink="">
      <xdr:nvSpPr>
        <xdr:cNvPr id="308" name="楕円 307"/>
        <xdr:cNvSpPr/>
      </xdr:nvSpPr>
      <xdr:spPr>
        <a:xfrm>
          <a:off x="10426700" y="59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58869</xdr:rowOff>
    </xdr:from>
    <xdr:ext cx="599010" cy="259045"/>
    <xdr:sp macro="" textlink="">
      <xdr:nvSpPr>
        <xdr:cNvPr id="309" name="補助費等該当値テキスト"/>
        <xdr:cNvSpPr txBox="1"/>
      </xdr:nvSpPr>
      <xdr:spPr>
        <a:xfrm>
          <a:off x="10528300" y="588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122317</xdr:rowOff>
    </xdr:from>
    <xdr:to>
      <xdr:col>50</xdr:col>
      <xdr:colOff>165100</xdr:colOff>
      <xdr:row>38</xdr:row>
      <xdr:rowOff>52467</xdr:rowOff>
    </xdr:to>
    <xdr:sp macro="" textlink="">
      <xdr:nvSpPr>
        <xdr:cNvPr id="310" name="楕円 309"/>
        <xdr:cNvSpPr/>
      </xdr:nvSpPr>
      <xdr:spPr>
        <a:xfrm>
          <a:off x="9588500" y="64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43594</xdr:rowOff>
    </xdr:from>
    <xdr:ext cx="534377" cy="259045"/>
    <xdr:sp macro="" textlink="">
      <xdr:nvSpPr>
        <xdr:cNvPr id="311" name="テキスト ボックス 310"/>
        <xdr:cNvSpPr txBox="1"/>
      </xdr:nvSpPr>
      <xdr:spPr>
        <a:xfrm>
          <a:off x="9372111" y="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115509</xdr:rowOff>
    </xdr:from>
    <xdr:to>
      <xdr:col>46</xdr:col>
      <xdr:colOff>38100</xdr:colOff>
      <xdr:row>38</xdr:row>
      <xdr:rowOff>45659</xdr:rowOff>
    </xdr:to>
    <xdr:sp macro="" textlink="">
      <xdr:nvSpPr>
        <xdr:cNvPr id="312" name="楕円 311"/>
        <xdr:cNvSpPr/>
      </xdr:nvSpPr>
      <xdr:spPr>
        <a:xfrm>
          <a:off x="8699500" y="6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36786</xdr:rowOff>
    </xdr:from>
    <xdr:ext cx="534377" cy="259045"/>
    <xdr:sp macro="" textlink="">
      <xdr:nvSpPr>
        <xdr:cNvPr id="313" name="テキスト ボックス 312"/>
        <xdr:cNvSpPr txBox="1"/>
      </xdr:nvSpPr>
      <xdr:spPr>
        <a:xfrm>
          <a:off x="8483111" y="655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122742</xdr:rowOff>
    </xdr:from>
    <xdr:to>
      <xdr:col>41</xdr:col>
      <xdr:colOff>101600</xdr:colOff>
      <xdr:row>38</xdr:row>
      <xdr:rowOff>52892</xdr:rowOff>
    </xdr:to>
    <xdr:sp macro="" textlink="">
      <xdr:nvSpPr>
        <xdr:cNvPr id="314" name="楕円 313"/>
        <xdr:cNvSpPr/>
      </xdr:nvSpPr>
      <xdr:spPr>
        <a:xfrm>
          <a:off x="7810500" y="64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44019</xdr:rowOff>
    </xdr:from>
    <xdr:ext cx="534377" cy="259045"/>
    <xdr:sp macro="" textlink="">
      <xdr:nvSpPr>
        <xdr:cNvPr id="315" name="テキスト ボックス 314"/>
        <xdr:cNvSpPr txBox="1"/>
      </xdr:nvSpPr>
      <xdr:spPr>
        <a:xfrm>
          <a:off x="7594111" y="655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169066</xdr:rowOff>
    </xdr:from>
    <xdr:to>
      <xdr:col>36</xdr:col>
      <xdr:colOff>165100</xdr:colOff>
      <xdr:row>38</xdr:row>
      <xdr:rowOff>99216</xdr:rowOff>
    </xdr:to>
    <xdr:sp macro="" textlink="">
      <xdr:nvSpPr>
        <xdr:cNvPr id="316" name="楕円 315"/>
        <xdr:cNvSpPr/>
      </xdr:nvSpPr>
      <xdr:spPr>
        <a:xfrm>
          <a:off x="6921500" y="651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90343</xdr:rowOff>
    </xdr:from>
    <xdr:ext cx="534377" cy="259045"/>
    <xdr:sp macro="" textlink="">
      <xdr:nvSpPr>
        <xdr:cNvPr id="317" name="テキスト ボックス 316"/>
        <xdr:cNvSpPr txBox="1"/>
      </xdr:nvSpPr>
      <xdr:spPr>
        <a:xfrm>
          <a:off x="6705111" y="66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62278</xdr:rowOff>
    </xdr:from>
    <xdr:to>
      <xdr:col>55</xdr:col>
      <xdr:colOff>0</xdr:colOff>
      <xdr:row>57</xdr:row>
      <xdr:rowOff>28683</xdr:rowOff>
    </xdr:to>
    <xdr:cxnSp macro="">
      <xdr:nvCxnSpPr>
        <xdr:cNvPr id="344" name="直線コネクタ 343"/>
        <xdr:cNvCxnSpPr/>
      </xdr:nvCxnSpPr>
      <xdr:spPr>
        <a:xfrm flipV="1">
          <a:off x="9639300" y="9663478"/>
          <a:ext cx="838200" cy="13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90377</xdr:rowOff>
    </xdr:from>
    <xdr:to>
      <xdr:col>50</xdr:col>
      <xdr:colOff>114300</xdr:colOff>
      <xdr:row>57</xdr:row>
      <xdr:rowOff>28683</xdr:rowOff>
    </xdr:to>
    <xdr:cxnSp macro="">
      <xdr:nvCxnSpPr>
        <xdr:cNvPr id="347" name="直線コネクタ 346"/>
        <xdr:cNvCxnSpPr/>
      </xdr:nvCxnSpPr>
      <xdr:spPr>
        <a:xfrm>
          <a:off x="8750300" y="9691577"/>
          <a:ext cx="889000" cy="10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90377</xdr:rowOff>
    </xdr:from>
    <xdr:to>
      <xdr:col>45</xdr:col>
      <xdr:colOff>177800</xdr:colOff>
      <xdr:row>57</xdr:row>
      <xdr:rowOff>27101</xdr:rowOff>
    </xdr:to>
    <xdr:cxnSp macro="">
      <xdr:nvCxnSpPr>
        <xdr:cNvPr id="350" name="直線コネクタ 349"/>
        <xdr:cNvCxnSpPr/>
      </xdr:nvCxnSpPr>
      <xdr:spPr>
        <a:xfrm flipV="1">
          <a:off x="7861300" y="9691577"/>
          <a:ext cx="889000" cy="10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27101</xdr:rowOff>
    </xdr:from>
    <xdr:to>
      <xdr:col>41</xdr:col>
      <xdr:colOff>50800</xdr:colOff>
      <xdr:row>57</xdr:row>
      <xdr:rowOff>77996</xdr:rowOff>
    </xdr:to>
    <xdr:cxnSp macro="">
      <xdr:nvCxnSpPr>
        <xdr:cNvPr id="353" name="直線コネクタ 352"/>
        <xdr:cNvCxnSpPr/>
      </xdr:nvCxnSpPr>
      <xdr:spPr>
        <a:xfrm flipV="1">
          <a:off x="6972300" y="9799751"/>
          <a:ext cx="889000" cy="5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11478</xdr:rowOff>
    </xdr:from>
    <xdr:to>
      <xdr:col>55</xdr:col>
      <xdr:colOff>50800</xdr:colOff>
      <xdr:row>56</xdr:row>
      <xdr:rowOff>113078</xdr:rowOff>
    </xdr:to>
    <xdr:sp macro="" textlink="">
      <xdr:nvSpPr>
        <xdr:cNvPr id="363" name="楕円 362"/>
        <xdr:cNvSpPr/>
      </xdr:nvSpPr>
      <xdr:spPr>
        <a:xfrm>
          <a:off x="10426700" y="961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161355</xdr:rowOff>
    </xdr:from>
    <xdr:ext cx="534377" cy="259045"/>
    <xdr:sp macro="" textlink="">
      <xdr:nvSpPr>
        <xdr:cNvPr id="364" name="普通建設事業費該当値テキスト"/>
        <xdr:cNvSpPr txBox="1"/>
      </xdr:nvSpPr>
      <xdr:spPr>
        <a:xfrm>
          <a:off x="10528300" y="959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149333</xdr:rowOff>
    </xdr:from>
    <xdr:to>
      <xdr:col>50</xdr:col>
      <xdr:colOff>165100</xdr:colOff>
      <xdr:row>57</xdr:row>
      <xdr:rowOff>79483</xdr:rowOff>
    </xdr:to>
    <xdr:sp macro="" textlink="">
      <xdr:nvSpPr>
        <xdr:cNvPr id="365" name="楕円 364"/>
        <xdr:cNvSpPr/>
      </xdr:nvSpPr>
      <xdr:spPr>
        <a:xfrm>
          <a:off x="9588500" y="975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70610</xdr:rowOff>
    </xdr:from>
    <xdr:ext cx="534377" cy="259045"/>
    <xdr:sp macro="" textlink="">
      <xdr:nvSpPr>
        <xdr:cNvPr id="366" name="テキスト ボックス 365"/>
        <xdr:cNvSpPr txBox="1"/>
      </xdr:nvSpPr>
      <xdr:spPr>
        <a:xfrm>
          <a:off x="9372111" y="984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39577</xdr:rowOff>
    </xdr:from>
    <xdr:to>
      <xdr:col>46</xdr:col>
      <xdr:colOff>38100</xdr:colOff>
      <xdr:row>56</xdr:row>
      <xdr:rowOff>141177</xdr:rowOff>
    </xdr:to>
    <xdr:sp macro="" textlink="">
      <xdr:nvSpPr>
        <xdr:cNvPr id="367" name="楕円 366"/>
        <xdr:cNvSpPr/>
      </xdr:nvSpPr>
      <xdr:spPr>
        <a:xfrm>
          <a:off x="8699500" y="964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132304</xdr:rowOff>
    </xdr:from>
    <xdr:ext cx="534377" cy="259045"/>
    <xdr:sp macro="" textlink="">
      <xdr:nvSpPr>
        <xdr:cNvPr id="368" name="テキスト ボックス 367"/>
        <xdr:cNvSpPr txBox="1"/>
      </xdr:nvSpPr>
      <xdr:spPr>
        <a:xfrm>
          <a:off x="8483111" y="973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147751</xdr:rowOff>
    </xdr:from>
    <xdr:to>
      <xdr:col>41</xdr:col>
      <xdr:colOff>101600</xdr:colOff>
      <xdr:row>57</xdr:row>
      <xdr:rowOff>77901</xdr:rowOff>
    </xdr:to>
    <xdr:sp macro="" textlink="">
      <xdr:nvSpPr>
        <xdr:cNvPr id="369" name="楕円 368"/>
        <xdr:cNvSpPr/>
      </xdr:nvSpPr>
      <xdr:spPr>
        <a:xfrm>
          <a:off x="7810500" y="97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69028</xdr:rowOff>
    </xdr:from>
    <xdr:ext cx="534377" cy="259045"/>
    <xdr:sp macro="" textlink="">
      <xdr:nvSpPr>
        <xdr:cNvPr id="370" name="テキスト ボックス 369"/>
        <xdr:cNvSpPr txBox="1"/>
      </xdr:nvSpPr>
      <xdr:spPr>
        <a:xfrm>
          <a:off x="7594111" y="984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27196</xdr:rowOff>
    </xdr:from>
    <xdr:to>
      <xdr:col>36</xdr:col>
      <xdr:colOff>165100</xdr:colOff>
      <xdr:row>57</xdr:row>
      <xdr:rowOff>128796</xdr:rowOff>
    </xdr:to>
    <xdr:sp macro="" textlink="">
      <xdr:nvSpPr>
        <xdr:cNvPr id="371" name="楕円 370"/>
        <xdr:cNvSpPr/>
      </xdr:nvSpPr>
      <xdr:spPr>
        <a:xfrm>
          <a:off x="6921500" y="97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119923</xdr:rowOff>
    </xdr:from>
    <xdr:ext cx="534377" cy="259045"/>
    <xdr:sp macro="" textlink="">
      <xdr:nvSpPr>
        <xdr:cNvPr id="372" name="テキスト ボックス 371"/>
        <xdr:cNvSpPr txBox="1"/>
      </xdr:nvSpPr>
      <xdr:spPr>
        <a:xfrm>
          <a:off x="6705111" y="989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10770</xdr:rowOff>
    </xdr:from>
    <xdr:to>
      <xdr:col>55</xdr:col>
      <xdr:colOff>0</xdr:colOff>
      <xdr:row>78</xdr:row>
      <xdr:rowOff>170317</xdr:rowOff>
    </xdr:to>
    <xdr:cxnSp macro="">
      <xdr:nvCxnSpPr>
        <xdr:cNvPr id="403" name="直線コネクタ 402"/>
        <xdr:cNvCxnSpPr/>
      </xdr:nvCxnSpPr>
      <xdr:spPr>
        <a:xfrm flipV="1">
          <a:off x="9639300" y="13383870"/>
          <a:ext cx="838200" cy="15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170317</xdr:rowOff>
    </xdr:from>
    <xdr:to>
      <xdr:col>50</xdr:col>
      <xdr:colOff>114300</xdr:colOff>
      <xdr:row>79</xdr:row>
      <xdr:rowOff>57682</xdr:rowOff>
    </xdr:to>
    <xdr:cxnSp macro="">
      <xdr:nvCxnSpPr>
        <xdr:cNvPr id="406" name="直線コネクタ 405"/>
        <xdr:cNvCxnSpPr/>
      </xdr:nvCxnSpPr>
      <xdr:spPr>
        <a:xfrm flipV="1">
          <a:off x="8750300" y="13543417"/>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161271</xdr:rowOff>
    </xdr:from>
    <xdr:to>
      <xdr:col>45</xdr:col>
      <xdr:colOff>177800</xdr:colOff>
      <xdr:row>79</xdr:row>
      <xdr:rowOff>57682</xdr:rowOff>
    </xdr:to>
    <xdr:cxnSp macro="">
      <xdr:nvCxnSpPr>
        <xdr:cNvPr id="409" name="直線コネクタ 408"/>
        <xdr:cNvCxnSpPr/>
      </xdr:nvCxnSpPr>
      <xdr:spPr>
        <a:xfrm>
          <a:off x="7861300" y="13534371"/>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161271</xdr:rowOff>
    </xdr:from>
    <xdr:to>
      <xdr:col>41</xdr:col>
      <xdr:colOff>50800</xdr:colOff>
      <xdr:row>79</xdr:row>
      <xdr:rowOff>93098</xdr:rowOff>
    </xdr:to>
    <xdr:cxnSp macro="">
      <xdr:nvCxnSpPr>
        <xdr:cNvPr id="412" name="直線コネクタ 411"/>
        <xdr:cNvCxnSpPr/>
      </xdr:nvCxnSpPr>
      <xdr:spPr>
        <a:xfrm flipV="1">
          <a:off x="6972300" y="13534371"/>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131420</xdr:rowOff>
    </xdr:from>
    <xdr:to>
      <xdr:col>55</xdr:col>
      <xdr:colOff>50800</xdr:colOff>
      <xdr:row>78</xdr:row>
      <xdr:rowOff>61570</xdr:rowOff>
    </xdr:to>
    <xdr:sp macro="" textlink="">
      <xdr:nvSpPr>
        <xdr:cNvPr id="422" name="楕円 421"/>
        <xdr:cNvSpPr/>
      </xdr:nvSpPr>
      <xdr:spPr>
        <a:xfrm>
          <a:off x="104267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154297</xdr:rowOff>
    </xdr:from>
    <xdr:ext cx="534377" cy="259045"/>
    <xdr:sp macro="" textlink="">
      <xdr:nvSpPr>
        <xdr:cNvPr id="423" name="普通建設事業費 （ うち新規整備　）該当値テキスト"/>
        <xdr:cNvSpPr txBox="1"/>
      </xdr:nvSpPr>
      <xdr:spPr>
        <a:xfrm>
          <a:off x="10528300" y="131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119517</xdr:rowOff>
    </xdr:from>
    <xdr:to>
      <xdr:col>50</xdr:col>
      <xdr:colOff>165100</xdr:colOff>
      <xdr:row>79</xdr:row>
      <xdr:rowOff>49667</xdr:rowOff>
    </xdr:to>
    <xdr:sp macro="" textlink="">
      <xdr:nvSpPr>
        <xdr:cNvPr id="424" name="楕円 423"/>
        <xdr:cNvSpPr/>
      </xdr:nvSpPr>
      <xdr:spPr>
        <a:xfrm>
          <a:off x="9588500" y="13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40794</xdr:rowOff>
    </xdr:from>
    <xdr:ext cx="469744" cy="259045"/>
    <xdr:sp macro="" textlink="">
      <xdr:nvSpPr>
        <xdr:cNvPr id="425" name="テキスト ボックス 424"/>
        <xdr:cNvSpPr txBox="1"/>
      </xdr:nvSpPr>
      <xdr:spPr>
        <a:xfrm>
          <a:off x="9404428" y="135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6882</xdr:rowOff>
    </xdr:from>
    <xdr:to>
      <xdr:col>46</xdr:col>
      <xdr:colOff>38100</xdr:colOff>
      <xdr:row>79</xdr:row>
      <xdr:rowOff>108482</xdr:rowOff>
    </xdr:to>
    <xdr:sp macro="" textlink="">
      <xdr:nvSpPr>
        <xdr:cNvPr id="426" name="楕円 425"/>
        <xdr:cNvSpPr/>
      </xdr:nvSpPr>
      <xdr:spPr>
        <a:xfrm>
          <a:off x="8699500" y="135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99609</xdr:rowOff>
    </xdr:from>
    <xdr:ext cx="469744" cy="259045"/>
    <xdr:sp macro="" textlink="">
      <xdr:nvSpPr>
        <xdr:cNvPr id="427" name="テキスト ボックス 426"/>
        <xdr:cNvSpPr txBox="1"/>
      </xdr:nvSpPr>
      <xdr:spPr>
        <a:xfrm>
          <a:off x="8515428" y="136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110471</xdr:rowOff>
    </xdr:from>
    <xdr:to>
      <xdr:col>41</xdr:col>
      <xdr:colOff>101600</xdr:colOff>
      <xdr:row>79</xdr:row>
      <xdr:rowOff>40621</xdr:rowOff>
    </xdr:to>
    <xdr:sp macro="" textlink="">
      <xdr:nvSpPr>
        <xdr:cNvPr id="428" name="楕円 427"/>
        <xdr:cNvSpPr/>
      </xdr:nvSpPr>
      <xdr:spPr>
        <a:xfrm>
          <a:off x="7810500" y="13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31748</xdr:rowOff>
    </xdr:from>
    <xdr:ext cx="469744" cy="259045"/>
    <xdr:sp macro="" textlink="">
      <xdr:nvSpPr>
        <xdr:cNvPr id="429" name="テキスト ボックス 428"/>
        <xdr:cNvSpPr txBox="1"/>
      </xdr:nvSpPr>
      <xdr:spPr>
        <a:xfrm>
          <a:off x="7626428" y="1357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42298</xdr:rowOff>
    </xdr:from>
    <xdr:to>
      <xdr:col>36</xdr:col>
      <xdr:colOff>165100</xdr:colOff>
      <xdr:row>79</xdr:row>
      <xdr:rowOff>143898</xdr:rowOff>
    </xdr:to>
    <xdr:sp macro="" textlink="">
      <xdr:nvSpPr>
        <xdr:cNvPr id="430" name="楕円 429"/>
        <xdr:cNvSpPr/>
      </xdr:nvSpPr>
      <xdr:spPr>
        <a:xfrm>
          <a:off x="6921500" y="135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135025</xdr:rowOff>
    </xdr:from>
    <xdr:ext cx="378565" cy="259045"/>
    <xdr:sp macro="" textlink="">
      <xdr:nvSpPr>
        <xdr:cNvPr id="431" name="テキスト ボックス 430"/>
        <xdr:cNvSpPr txBox="1"/>
      </xdr:nvSpPr>
      <xdr:spPr>
        <a:xfrm>
          <a:off x="6783017" y="1367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84747</xdr:rowOff>
    </xdr:from>
    <xdr:to>
      <xdr:col>55</xdr:col>
      <xdr:colOff>0</xdr:colOff>
      <xdr:row>98</xdr:row>
      <xdr:rowOff>117221</xdr:rowOff>
    </xdr:to>
    <xdr:cxnSp macro="">
      <xdr:nvCxnSpPr>
        <xdr:cNvPr id="460" name="直線コネクタ 459"/>
        <xdr:cNvCxnSpPr/>
      </xdr:nvCxnSpPr>
      <xdr:spPr>
        <a:xfrm>
          <a:off x="9639300" y="16886847"/>
          <a:ext cx="8382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54190</xdr:rowOff>
    </xdr:from>
    <xdr:to>
      <xdr:col>50</xdr:col>
      <xdr:colOff>114300</xdr:colOff>
      <xdr:row>98</xdr:row>
      <xdr:rowOff>84747</xdr:rowOff>
    </xdr:to>
    <xdr:cxnSp macro="">
      <xdr:nvCxnSpPr>
        <xdr:cNvPr id="463" name="直線コネクタ 462"/>
        <xdr:cNvCxnSpPr/>
      </xdr:nvCxnSpPr>
      <xdr:spPr>
        <a:xfrm>
          <a:off x="8750300" y="16684840"/>
          <a:ext cx="889000" cy="20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54190</xdr:rowOff>
    </xdr:from>
    <xdr:to>
      <xdr:col>45</xdr:col>
      <xdr:colOff>177800</xdr:colOff>
      <xdr:row>97</xdr:row>
      <xdr:rowOff>163131</xdr:rowOff>
    </xdr:to>
    <xdr:cxnSp macro="">
      <xdr:nvCxnSpPr>
        <xdr:cNvPr id="466" name="直線コネクタ 465"/>
        <xdr:cNvCxnSpPr/>
      </xdr:nvCxnSpPr>
      <xdr:spPr>
        <a:xfrm flipV="1">
          <a:off x="7861300" y="16684840"/>
          <a:ext cx="889000" cy="10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160846</xdr:rowOff>
    </xdr:from>
    <xdr:to>
      <xdr:col>41</xdr:col>
      <xdr:colOff>50800</xdr:colOff>
      <xdr:row>97</xdr:row>
      <xdr:rowOff>163131</xdr:rowOff>
    </xdr:to>
    <xdr:cxnSp macro="">
      <xdr:nvCxnSpPr>
        <xdr:cNvPr id="469" name="直線コネクタ 468"/>
        <xdr:cNvCxnSpPr/>
      </xdr:nvCxnSpPr>
      <xdr:spPr>
        <a:xfrm>
          <a:off x="6972300" y="1679149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66421</xdr:rowOff>
    </xdr:from>
    <xdr:to>
      <xdr:col>55</xdr:col>
      <xdr:colOff>50800</xdr:colOff>
      <xdr:row>98</xdr:row>
      <xdr:rowOff>168021</xdr:rowOff>
    </xdr:to>
    <xdr:sp macro="" textlink="">
      <xdr:nvSpPr>
        <xdr:cNvPr id="479" name="楕円 478"/>
        <xdr:cNvSpPr/>
      </xdr:nvSpPr>
      <xdr:spPr>
        <a:xfrm>
          <a:off x="10426700" y="168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152798</xdr:rowOff>
    </xdr:from>
    <xdr:ext cx="469744" cy="259045"/>
    <xdr:sp macro="" textlink="">
      <xdr:nvSpPr>
        <xdr:cNvPr id="480" name="普通建設事業費 （ うち更新整備　）該当値テキスト"/>
        <xdr:cNvSpPr txBox="1"/>
      </xdr:nvSpPr>
      <xdr:spPr>
        <a:xfrm>
          <a:off x="10528300"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33947</xdr:rowOff>
    </xdr:from>
    <xdr:to>
      <xdr:col>50</xdr:col>
      <xdr:colOff>165100</xdr:colOff>
      <xdr:row>98</xdr:row>
      <xdr:rowOff>135547</xdr:rowOff>
    </xdr:to>
    <xdr:sp macro="" textlink="">
      <xdr:nvSpPr>
        <xdr:cNvPr id="481" name="楕円 480"/>
        <xdr:cNvSpPr/>
      </xdr:nvSpPr>
      <xdr:spPr>
        <a:xfrm>
          <a:off x="9588500" y="1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126674</xdr:rowOff>
    </xdr:from>
    <xdr:ext cx="534377" cy="259045"/>
    <xdr:sp macro="" textlink="">
      <xdr:nvSpPr>
        <xdr:cNvPr id="482" name="テキスト ボックス 481"/>
        <xdr:cNvSpPr txBox="1"/>
      </xdr:nvSpPr>
      <xdr:spPr>
        <a:xfrm>
          <a:off x="9372111" y="1692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3390</xdr:rowOff>
    </xdr:from>
    <xdr:to>
      <xdr:col>46</xdr:col>
      <xdr:colOff>38100</xdr:colOff>
      <xdr:row>97</xdr:row>
      <xdr:rowOff>104990</xdr:rowOff>
    </xdr:to>
    <xdr:sp macro="" textlink="">
      <xdr:nvSpPr>
        <xdr:cNvPr id="483" name="楕円 482"/>
        <xdr:cNvSpPr/>
      </xdr:nvSpPr>
      <xdr:spPr>
        <a:xfrm>
          <a:off x="8699500" y="166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121517</xdr:rowOff>
    </xdr:from>
    <xdr:ext cx="534377" cy="259045"/>
    <xdr:sp macro="" textlink="">
      <xdr:nvSpPr>
        <xdr:cNvPr id="484" name="テキスト ボックス 483"/>
        <xdr:cNvSpPr txBox="1"/>
      </xdr:nvSpPr>
      <xdr:spPr>
        <a:xfrm>
          <a:off x="8483111" y="1640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112331</xdr:rowOff>
    </xdr:from>
    <xdr:to>
      <xdr:col>41</xdr:col>
      <xdr:colOff>101600</xdr:colOff>
      <xdr:row>98</xdr:row>
      <xdr:rowOff>42481</xdr:rowOff>
    </xdr:to>
    <xdr:sp macro="" textlink="">
      <xdr:nvSpPr>
        <xdr:cNvPr id="485" name="楕円 484"/>
        <xdr:cNvSpPr/>
      </xdr:nvSpPr>
      <xdr:spPr>
        <a:xfrm>
          <a:off x="7810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33608</xdr:rowOff>
    </xdr:from>
    <xdr:ext cx="534377" cy="259045"/>
    <xdr:sp macro="" textlink="">
      <xdr:nvSpPr>
        <xdr:cNvPr id="486" name="テキスト ボックス 485"/>
        <xdr:cNvSpPr txBox="1"/>
      </xdr:nvSpPr>
      <xdr:spPr>
        <a:xfrm>
          <a:off x="7594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110046</xdr:rowOff>
    </xdr:from>
    <xdr:to>
      <xdr:col>36</xdr:col>
      <xdr:colOff>165100</xdr:colOff>
      <xdr:row>98</xdr:row>
      <xdr:rowOff>40196</xdr:rowOff>
    </xdr:to>
    <xdr:sp macro="" textlink="">
      <xdr:nvSpPr>
        <xdr:cNvPr id="487" name="楕円 486"/>
        <xdr:cNvSpPr/>
      </xdr:nvSpPr>
      <xdr:spPr>
        <a:xfrm>
          <a:off x="6921500" y="167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31323</xdr:rowOff>
    </xdr:from>
    <xdr:ext cx="534377" cy="259045"/>
    <xdr:sp macro="" textlink="">
      <xdr:nvSpPr>
        <xdr:cNvPr id="488" name="テキスト ボックス 487"/>
        <xdr:cNvSpPr txBox="1"/>
      </xdr:nvSpPr>
      <xdr:spPr>
        <a:xfrm>
          <a:off x="6705111" y="1683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118049</xdr:rowOff>
    </xdr:from>
    <xdr:to>
      <xdr:col>85</xdr:col>
      <xdr:colOff>127000</xdr:colOff>
      <xdr:row>77</xdr:row>
      <xdr:rowOff>137561</xdr:rowOff>
    </xdr:to>
    <xdr:cxnSp macro="">
      <xdr:nvCxnSpPr>
        <xdr:cNvPr id="625" name="直線コネクタ 624"/>
        <xdr:cNvCxnSpPr/>
      </xdr:nvCxnSpPr>
      <xdr:spPr>
        <a:xfrm flipV="1">
          <a:off x="15481300" y="13319699"/>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127372</xdr:rowOff>
    </xdr:from>
    <xdr:to>
      <xdr:col>81</xdr:col>
      <xdr:colOff>50800</xdr:colOff>
      <xdr:row>77</xdr:row>
      <xdr:rowOff>137561</xdr:rowOff>
    </xdr:to>
    <xdr:cxnSp macro="">
      <xdr:nvCxnSpPr>
        <xdr:cNvPr id="628" name="直線コネクタ 627"/>
        <xdr:cNvCxnSpPr/>
      </xdr:nvCxnSpPr>
      <xdr:spPr>
        <a:xfrm>
          <a:off x="14592300" y="13329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115239</xdr:rowOff>
    </xdr:from>
    <xdr:to>
      <xdr:col>76</xdr:col>
      <xdr:colOff>114300</xdr:colOff>
      <xdr:row>77</xdr:row>
      <xdr:rowOff>127372</xdr:rowOff>
    </xdr:to>
    <xdr:cxnSp macro="">
      <xdr:nvCxnSpPr>
        <xdr:cNvPr id="631" name="直線コネクタ 630"/>
        <xdr:cNvCxnSpPr/>
      </xdr:nvCxnSpPr>
      <xdr:spPr>
        <a:xfrm>
          <a:off x="13703300" y="13316889"/>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103956</xdr:rowOff>
    </xdr:from>
    <xdr:to>
      <xdr:col>71</xdr:col>
      <xdr:colOff>177800</xdr:colOff>
      <xdr:row>77</xdr:row>
      <xdr:rowOff>115239</xdr:rowOff>
    </xdr:to>
    <xdr:cxnSp macro="">
      <xdr:nvCxnSpPr>
        <xdr:cNvPr id="634" name="直線コネクタ 633"/>
        <xdr:cNvCxnSpPr/>
      </xdr:nvCxnSpPr>
      <xdr:spPr>
        <a:xfrm>
          <a:off x="12814300" y="13305606"/>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67249</xdr:rowOff>
    </xdr:from>
    <xdr:to>
      <xdr:col>85</xdr:col>
      <xdr:colOff>177800</xdr:colOff>
      <xdr:row>77</xdr:row>
      <xdr:rowOff>168849</xdr:rowOff>
    </xdr:to>
    <xdr:sp macro="" textlink="">
      <xdr:nvSpPr>
        <xdr:cNvPr id="644" name="楕円 643"/>
        <xdr:cNvSpPr/>
      </xdr:nvSpPr>
      <xdr:spPr>
        <a:xfrm>
          <a:off x="16268700" y="132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153626</xdr:rowOff>
    </xdr:from>
    <xdr:ext cx="534377" cy="259045"/>
    <xdr:sp macro="" textlink="">
      <xdr:nvSpPr>
        <xdr:cNvPr id="645" name="公債費該当値テキスト"/>
        <xdr:cNvSpPr txBox="1"/>
      </xdr:nvSpPr>
      <xdr:spPr>
        <a:xfrm>
          <a:off x="16370300" y="131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86761</xdr:rowOff>
    </xdr:from>
    <xdr:to>
      <xdr:col>81</xdr:col>
      <xdr:colOff>101600</xdr:colOff>
      <xdr:row>78</xdr:row>
      <xdr:rowOff>16911</xdr:rowOff>
    </xdr:to>
    <xdr:sp macro="" textlink="">
      <xdr:nvSpPr>
        <xdr:cNvPr id="646" name="楕円 645"/>
        <xdr:cNvSpPr/>
      </xdr:nvSpPr>
      <xdr:spPr>
        <a:xfrm>
          <a:off x="15430500" y="13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8038</xdr:rowOff>
    </xdr:from>
    <xdr:ext cx="534377" cy="259045"/>
    <xdr:sp macro="" textlink="">
      <xdr:nvSpPr>
        <xdr:cNvPr id="647" name="テキスト ボックス 646"/>
        <xdr:cNvSpPr txBox="1"/>
      </xdr:nvSpPr>
      <xdr:spPr>
        <a:xfrm>
          <a:off x="15214111" y="133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76572</xdr:rowOff>
    </xdr:from>
    <xdr:to>
      <xdr:col>76</xdr:col>
      <xdr:colOff>165100</xdr:colOff>
      <xdr:row>78</xdr:row>
      <xdr:rowOff>6722</xdr:rowOff>
    </xdr:to>
    <xdr:sp macro="" textlink="">
      <xdr:nvSpPr>
        <xdr:cNvPr id="648" name="楕円 647"/>
        <xdr:cNvSpPr/>
      </xdr:nvSpPr>
      <xdr:spPr>
        <a:xfrm>
          <a:off x="14541500" y="132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169299</xdr:rowOff>
    </xdr:from>
    <xdr:ext cx="534377" cy="259045"/>
    <xdr:sp macro="" textlink="">
      <xdr:nvSpPr>
        <xdr:cNvPr id="649" name="テキスト ボックス 648"/>
        <xdr:cNvSpPr txBox="1"/>
      </xdr:nvSpPr>
      <xdr:spPr>
        <a:xfrm>
          <a:off x="14325111" y="13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64439</xdr:rowOff>
    </xdr:from>
    <xdr:to>
      <xdr:col>72</xdr:col>
      <xdr:colOff>38100</xdr:colOff>
      <xdr:row>77</xdr:row>
      <xdr:rowOff>166039</xdr:rowOff>
    </xdr:to>
    <xdr:sp macro="" textlink="">
      <xdr:nvSpPr>
        <xdr:cNvPr id="650" name="楕円 649"/>
        <xdr:cNvSpPr/>
      </xdr:nvSpPr>
      <xdr:spPr>
        <a:xfrm>
          <a:off x="13652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157166</xdr:rowOff>
    </xdr:from>
    <xdr:ext cx="534377" cy="259045"/>
    <xdr:sp macro="" textlink="">
      <xdr:nvSpPr>
        <xdr:cNvPr id="651" name="テキスト ボックス 650"/>
        <xdr:cNvSpPr txBox="1"/>
      </xdr:nvSpPr>
      <xdr:spPr>
        <a:xfrm>
          <a:off x="13436111" y="133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53156</xdr:rowOff>
    </xdr:from>
    <xdr:to>
      <xdr:col>67</xdr:col>
      <xdr:colOff>101600</xdr:colOff>
      <xdr:row>77</xdr:row>
      <xdr:rowOff>154756</xdr:rowOff>
    </xdr:to>
    <xdr:sp macro="" textlink="">
      <xdr:nvSpPr>
        <xdr:cNvPr id="652" name="楕円 651"/>
        <xdr:cNvSpPr/>
      </xdr:nvSpPr>
      <xdr:spPr>
        <a:xfrm>
          <a:off x="12763500" y="132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145883</xdr:rowOff>
    </xdr:from>
    <xdr:ext cx="534377" cy="259045"/>
    <xdr:sp macro="" textlink="">
      <xdr:nvSpPr>
        <xdr:cNvPr id="653" name="テキスト ボックス 652"/>
        <xdr:cNvSpPr txBox="1"/>
      </xdr:nvSpPr>
      <xdr:spPr>
        <a:xfrm>
          <a:off x="12547111" y="133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148588</xdr:rowOff>
    </xdr:from>
    <xdr:to>
      <xdr:col>85</xdr:col>
      <xdr:colOff>127000</xdr:colOff>
      <xdr:row>98</xdr:row>
      <xdr:rowOff>18250</xdr:rowOff>
    </xdr:to>
    <xdr:cxnSp macro="">
      <xdr:nvCxnSpPr>
        <xdr:cNvPr id="680" name="直線コネクタ 679"/>
        <xdr:cNvCxnSpPr/>
      </xdr:nvCxnSpPr>
      <xdr:spPr>
        <a:xfrm flipV="1">
          <a:off x="15481300" y="16779238"/>
          <a:ext cx="838200" cy="4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15918</xdr:rowOff>
    </xdr:from>
    <xdr:to>
      <xdr:col>81</xdr:col>
      <xdr:colOff>50800</xdr:colOff>
      <xdr:row>98</xdr:row>
      <xdr:rowOff>18250</xdr:rowOff>
    </xdr:to>
    <xdr:cxnSp macro="">
      <xdr:nvCxnSpPr>
        <xdr:cNvPr id="683" name="直線コネクタ 682"/>
        <xdr:cNvCxnSpPr/>
      </xdr:nvCxnSpPr>
      <xdr:spPr>
        <a:xfrm>
          <a:off x="14592300" y="16818018"/>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15918</xdr:rowOff>
    </xdr:from>
    <xdr:to>
      <xdr:col>76</xdr:col>
      <xdr:colOff>114300</xdr:colOff>
      <xdr:row>98</xdr:row>
      <xdr:rowOff>65881</xdr:rowOff>
    </xdr:to>
    <xdr:cxnSp macro="">
      <xdr:nvCxnSpPr>
        <xdr:cNvPr id="686" name="直線コネクタ 685"/>
        <xdr:cNvCxnSpPr/>
      </xdr:nvCxnSpPr>
      <xdr:spPr>
        <a:xfrm flipV="1">
          <a:off x="13703300" y="16818018"/>
          <a:ext cx="889000" cy="4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32496</xdr:rowOff>
    </xdr:from>
    <xdr:to>
      <xdr:col>71</xdr:col>
      <xdr:colOff>177800</xdr:colOff>
      <xdr:row>98</xdr:row>
      <xdr:rowOff>65881</xdr:rowOff>
    </xdr:to>
    <xdr:cxnSp macro="">
      <xdr:nvCxnSpPr>
        <xdr:cNvPr id="689" name="直線コネクタ 688"/>
        <xdr:cNvCxnSpPr/>
      </xdr:nvCxnSpPr>
      <xdr:spPr>
        <a:xfrm>
          <a:off x="12814300" y="16834596"/>
          <a:ext cx="889000" cy="3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97788</xdr:rowOff>
    </xdr:from>
    <xdr:to>
      <xdr:col>85</xdr:col>
      <xdr:colOff>177800</xdr:colOff>
      <xdr:row>98</xdr:row>
      <xdr:rowOff>27938</xdr:rowOff>
    </xdr:to>
    <xdr:sp macro="" textlink="">
      <xdr:nvSpPr>
        <xdr:cNvPr id="699" name="楕円 698"/>
        <xdr:cNvSpPr/>
      </xdr:nvSpPr>
      <xdr:spPr>
        <a:xfrm>
          <a:off x="16268700" y="1672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120665</xdr:rowOff>
    </xdr:from>
    <xdr:ext cx="534377" cy="259045"/>
    <xdr:sp macro="" textlink="">
      <xdr:nvSpPr>
        <xdr:cNvPr id="700" name="積立金該当値テキスト"/>
        <xdr:cNvSpPr txBox="1"/>
      </xdr:nvSpPr>
      <xdr:spPr>
        <a:xfrm>
          <a:off x="16370300" y="1657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138900</xdr:rowOff>
    </xdr:from>
    <xdr:to>
      <xdr:col>81</xdr:col>
      <xdr:colOff>101600</xdr:colOff>
      <xdr:row>98</xdr:row>
      <xdr:rowOff>69050</xdr:rowOff>
    </xdr:to>
    <xdr:sp macro="" textlink="">
      <xdr:nvSpPr>
        <xdr:cNvPr id="701" name="楕円 700"/>
        <xdr:cNvSpPr/>
      </xdr:nvSpPr>
      <xdr:spPr>
        <a:xfrm>
          <a:off x="15430500" y="167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85577</xdr:rowOff>
    </xdr:from>
    <xdr:ext cx="534377" cy="259045"/>
    <xdr:sp macro="" textlink="">
      <xdr:nvSpPr>
        <xdr:cNvPr id="702" name="テキスト ボックス 701"/>
        <xdr:cNvSpPr txBox="1"/>
      </xdr:nvSpPr>
      <xdr:spPr>
        <a:xfrm>
          <a:off x="15214111" y="1654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136568</xdr:rowOff>
    </xdr:from>
    <xdr:to>
      <xdr:col>76</xdr:col>
      <xdr:colOff>165100</xdr:colOff>
      <xdr:row>98</xdr:row>
      <xdr:rowOff>66718</xdr:rowOff>
    </xdr:to>
    <xdr:sp macro="" textlink="">
      <xdr:nvSpPr>
        <xdr:cNvPr id="703" name="楕円 702"/>
        <xdr:cNvSpPr/>
      </xdr:nvSpPr>
      <xdr:spPr>
        <a:xfrm>
          <a:off x="14541500" y="1676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57845</xdr:rowOff>
    </xdr:from>
    <xdr:ext cx="534377" cy="259045"/>
    <xdr:sp macro="" textlink="">
      <xdr:nvSpPr>
        <xdr:cNvPr id="704" name="テキスト ボックス 703"/>
        <xdr:cNvSpPr txBox="1"/>
      </xdr:nvSpPr>
      <xdr:spPr>
        <a:xfrm>
          <a:off x="14325111" y="1685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15081</xdr:rowOff>
    </xdr:from>
    <xdr:to>
      <xdr:col>72</xdr:col>
      <xdr:colOff>38100</xdr:colOff>
      <xdr:row>98</xdr:row>
      <xdr:rowOff>116681</xdr:rowOff>
    </xdr:to>
    <xdr:sp macro="" textlink="">
      <xdr:nvSpPr>
        <xdr:cNvPr id="705" name="楕円 704"/>
        <xdr:cNvSpPr/>
      </xdr:nvSpPr>
      <xdr:spPr>
        <a:xfrm>
          <a:off x="13652500" y="168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107808</xdr:rowOff>
    </xdr:from>
    <xdr:ext cx="469744" cy="259045"/>
    <xdr:sp macro="" textlink="">
      <xdr:nvSpPr>
        <xdr:cNvPr id="706" name="テキスト ボックス 705"/>
        <xdr:cNvSpPr txBox="1"/>
      </xdr:nvSpPr>
      <xdr:spPr>
        <a:xfrm>
          <a:off x="13468428" y="1690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153146</xdr:rowOff>
    </xdr:from>
    <xdr:to>
      <xdr:col>67</xdr:col>
      <xdr:colOff>101600</xdr:colOff>
      <xdr:row>98</xdr:row>
      <xdr:rowOff>83296</xdr:rowOff>
    </xdr:to>
    <xdr:sp macro="" textlink="">
      <xdr:nvSpPr>
        <xdr:cNvPr id="707" name="楕円 706"/>
        <xdr:cNvSpPr/>
      </xdr:nvSpPr>
      <xdr:spPr>
        <a:xfrm>
          <a:off x="12763500" y="1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74423</xdr:rowOff>
    </xdr:from>
    <xdr:ext cx="534377" cy="259045"/>
    <xdr:sp macro="" textlink="">
      <xdr:nvSpPr>
        <xdr:cNvPr id="708" name="テキスト ボックス 707"/>
        <xdr:cNvSpPr txBox="1"/>
      </xdr:nvSpPr>
      <xdr:spPr>
        <a:xfrm>
          <a:off x="12547111" y="1687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129459</xdr:rowOff>
    </xdr:from>
    <xdr:to>
      <xdr:col>107</xdr:col>
      <xdr:colOff>50800</xdr:colOff>
      <xdr:row>38</xdr:row>
      <xdr:rowOff>139700</xdr:rowOff>
    </xdr:to>
    <xdr:cxnSp macro="">
      <xdr:nvCxnSpPr>
        <xdr:cNvPr id="741" name="直線コネクタ 740"/>
        <xdr:cNvCxnSpPr/>
      </xdr:nvCxnSpPr>
      <xdr:spPr>
        <a:xfrm>
          <a:off x="19545300" y="5444409"/>
          <a:ext cx="889000" cy="12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129459</xdr:rowOff>
    </xdr:from>
    <xdr:to>
      <xdr:col>102</xdr:col>
      <xdr:colOff>114300</xdr:colOff>
      <xdr:row>38</xdr:row>
      <xdr:rowOff>139700</xdr:rowOff>
    </xdr:to>
    <xdr:cxnSp macro="">
      <xdr:nvCxnSpPr>
        <xdr:cNvPr id="744" name="直線コネクタ 743"/>
        <xdr:cNvCxnSpPr/>
      </xdr:nvCxnSpPr>
      <xdr:spPr>
        <a:xfrm flipV="1">
          <a:off x="18656300" y="5444409"/>
          <a:ext cx="889000" cy="121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83146</xdr:rowOff>
    </xdr:from>
    <xdr:ext cx="469744" cy="259045"/>
    <xdr:sp macro="" textlink="">
      <xdr:nvSpPr>
        <xdr:cNvPr id="746" name="テキスト ボックス 745"/>
        <xdr:cNvSpPr txBox="1"/>
      </xdr:nvSpPr>
      <xdr:spPr>
        <a:xfrm>
          <a:off x="19310428" y="659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78659</xdr:rowOff>
    </xdr:from>
    <xdr:to>
      <xdr:col>102</xdr:col>
      <xdr:colOff>165100</xdr:colOff>
      <xdr:row>32</xdr:row>
      <xdr:rowOff>8809</xdr:rowOff>
    </xdr:to>
    <xdr:sp macro="" textlink="">
      <xdr:nvSpPr>
        <xdr:cNvPr id="760" name="楕円 759"/>
        <xdr:cNvSpPr/>
      </xdr:nvSpPr>
      <xdr:spPr>
        <a:xfrm>
          <a:off x="19494500" y="53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25336</xdr:rowOff>
    </xdr:from>
    <xdr:ext cx="534377" cy="259045"/>
    <xdr:sp macro="" textlink="">
      <xdr:nvSpPr>
        <xdr:cNvPr id="761" name="テキスト ボックス 760"/>
        <xdr:cNvSpPr txBox="1"/>
      </xdr:nvSpPr>
      <xdr:spPr>
        <a:xfrm>
          <a:off x="19278111" y="516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91694</xdr:rowOff>
    </xdr:from>
    <xdr:to>
      <xdr:col>116</xdr:col>
      <xdr:colOff>63500</xdr:colOff>
      <xdr:row>58</xdr:row>
      <xdr:rowOff>92990</xdr:rowOff>
    </xdr:to>
    <xdr:cxnSp macro="">
      <xdr:nvCxnSpPr>
        <xdr:cNvPr id="792" name="直線コネクタ 791"/>
        <xdr:cNvCxnSpPr/>
      </xdr:nvCxnSpPr>
      <xdr:spPr>
        <a:xfrm flipV="1">
          <a:off x="21323300" y="10035794"/>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33266</xdr:rowOff>
    </xdr:from>
    <xdr:ext cx="469744" cy="259045"/>
    <xdr:sp macro="" textlink="">
      <xdr:nvSpPr>
        <xdr:cNvPr id="793" name="貸付金平均値テキスト"/>
        <xdr:cNvSpPr txBox="1"/>
      </xdr:nvSpPr>
      <xdr:spPr>
        <a:xfrm>
          <a:off x="22212300" y="9977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92608</xdr:rowOff>
    </xdr:from>
    <xdr:to>
      <xdr:col>111</xdr:col>
      <xdr:colOff>177800</xdr:colOff>
      <xdr:row>58</xdr:row>
      <xdr:rowOff>92990</xdr:rowOff>
    </xdr:to>
    <xdr:cxnSp macro="">
      <xdr:nvCxnSpPr>
        <xdr:cNvPr id="795" name="直線コネクタ 794"/>
        <xdr:cNvCxnSpPr/>
      </xdr:nvCxnSpPr>
      <xdr:spPr>
        <a:xfrm>
          <a:off x="20434300" y="1003670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92608</xdr:rowOff>
    </xdr:from>
    <xdr:to>
      <xdr:col>107</xdr:col>
      <xdr:colOff>50800</xdr:colOff>
      <xdr:row>58</xdr:row>
      <xdr:rowOff>92837</xdr:rowOff>
    </xdr:to>
    <xdr:cxnSp macro="">
      <xdr:nvCxnSpPr>
        <xdr:cNvPr id="798" name="直線コネクタ 797"/>
        <xdr:cNvCxnSpPr/>
      </xdr:nvCxnSpPr>
      <xdr:spPr>
        <a:xfrm flipV="1">
          <a:off x="19545300" y="100367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83388</xdr:rowOff>
    </xdr:from>
    <xdr:to>
      <xdr:col>102</xdr:col>
      <xdr:colOff>114300</xdr:colOff>
      <xdr:row>58</xdr:row>
      <xdr:rowOff>92837</xdr:rowOff>
    </xdr:to>
    <xdr:cxnSp macro="">
      <xdr:nvCxnSpPr>
        <xdr:cNvPr id="801" name="直線コネクタ 800"/>
        <xdr:cNvCxnSpPr/>
      </xdr:nvCxnSpPr>
      <xdr:spPr>
        <a:xfrm>
          <a:off x="18656300" y="10027488"/>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40894</xdr:rowOff>
    </xdr:from>
    <xdr:to>
      <xdr:col>116</xdr:col>
      <xdr:colOff>114300</xdr:colOff>
      <xdr:row>58</xdr:row>
      <xdr:rowOff>142494</xdr:rowOff>
    </xdr:to>
    <xdr:sp macro="" textlink="">
      <xdr:nvSpPr>
        <xdr:cNvPr id="811" name="楕円 810"/>
        <xdr:cNvSpPr/>
      </xdr:nvSpPr>
      <xdr:spPr>
        <a:xfrm>
          <a:off x="221107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271</xdr:rowOff>
    </xdr:from>
    <xdr:ext cx="469744" cy="259045"/>
    <xdr:sp macro="" textlink="">
      <xdr:nvSpPr>
        <xdr:cNvPr id="812" name="貸付金該当値テキスト"/>
        <xdr:cNvSpPr txBox="1"/>
      </xdr:nvSpPr>
      <xdr:spPr>
        <a:xfrm>
          <a:off x="22212300" y="977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42190</xdr:rowOff>
    </xdr:from>
    <xdr:to>
      <xdr:col>112</xdr:col>
      <xdr:colOff>38100</xdr:colOff>
      <xdr:row>58</xdr:row>
      <xdr:rowOff>143790</xdr:rowOff>
    </xdr:to>
    <xdr:sp macro="" textlink="">
      <xdr:nvSpPr>
        <xdr:cNvPr id="813" name="楕円 812"/>
        <xdr:cNvSpPr/>
      </xdr:nvSpPr>
      <xdr:spPr>
        <a:xfrm>
          <a:off x="212725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160317</xdr:rowOff>
    </xdr:from>
    <xdr:ext cx="469744" cy="259045"/>
    <xdr:sp macro="" textlink="">
      <xdr:nvSpPr>
        <xdr:cNvPr id="814" name="テキスト ボックス 813"/>
        <xdr:cNvSpPr txBox="1"/>
      </xdr:nvSpPr>
      <xdr:spPr>
        <a:xfrm>
          <a:off x="21088428" y="976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41808</xdr:rowOff>
    </xdr:from>
    <xdr:to>
      <xdr:col>107</xdr:col>
      <xdr:colOff>101600</xdr:colOff>
      <xdr:row>58</xdr:row>
      <xdr:rowOff>143408</xdr:rowOff>
    </xdr:to>
    <xdr:sp macro="" textlink="">
      <xdr:nvSpPr>
        <xdr:cNvPr id="815" name="楕円 814"/>
        <xdr:cNvSpPr/>
      </xdr:nvSpPr>
      <xdr:spPr>
        <a:xfrm>
          <a:off x="203835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159935</xdr:rowOff>
    </xdr:from>
    <xdr:ext cx="469744" cy="259045"/>
    <xdr:sp macro="" textlink="">
      <xdr:nvSpPr>
        <xdr:cNvPr id="816" name="テキスト ボックス 815"/>
        <xdr:cNvSpPr txBox="1"/>
      </xdr:nvSpPr>
      <xdr:spPr>
        <a:xfrm>
          <a:off x="20199428" y="97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42037</xdr:rowOff>
    </xdr:from>
    <xdr:to>
      <xdr:col>102</xdr:col>
      <xdr:colOff>165100</xdr:colOff>
      <xdr:row>58</xdr:row>
      <xdr:rowOff>143637</xdr:rowOff>
    </xdr:to>
    <xdr:sp macro="" textlink="">
      <xdr:nvSpPr>
        <xdr:cNvPr id="817" name="楕円 816"/>
        <xdr:cNvSpPr/>
      </xdr:nvSpPr>
      <xdr:spPr>
        <a:xfrm>
          <a:off x="19494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18" name="テキスト ボックス 817"/>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32588</xdr:rowOff>
    </xdr:from>
    <xdr:to>
      <xdr:col>98</xdr:col>
      <xdr:colOff>38100</xdr:colOff>
      <xdr:row>58</xdr:row>
      <xdr:rowOff>134188</xdr:rowOff>
    </xdr:to>
    <xdr:sp macro="" textlink="">
      <xdr:nvSpPr>
        <xdr:cNvPr id="819" name="楕円 818"/>
        <xdr:cNvSpPr/>
      </xdr:nvSpPr>
      <xdr:spPr>
        <a:xfrm>
          <a:off x="18605500" y="99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150715</xdr:rowOff>
    </xdr:from>
    <xdr:ext cx="469744" cy="259045"/>
    <xdr:sp macro="" textlink="">
      <xdr:nvSpPr>
        <xdr:cNvPr id="820" name="テキスト ボックス 819"/>
        <xdr:cNvSpPr txBox="1"/>
      </xdr:nvSpPr>
      <xdr:spPr>
        <a:xfrm>
          <a:off x="18421428" y="975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23228</xdr:rowOff>
    </xdr:from>
    <xdr:to>
      <xdr:col>116</xdr:col>
      <xdr:colOff>63500</xdr:colOff>
      <xdr:row>77</xdr:row>
      <xdr:rowOff>47665</xdr:rowOff>
    </xdr:to>
    <xdr:cxnSp macro="">
      <xdr:nvCxnSpPr>
        <xdr:cNvPr id="848" name="直線コネクタ 847"/>
        <xdr:cNvCxnSpPr/>
      </xdr:nvCxnSpPr>
      <xdr:spPr>
        <a:xfrm flipV="1">
          <a:off x="21323300" y="13224878"/>
          <a:ext cx="8382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47665</xdr:rowOff>
    </xdr:from>
    <xdr:to>
      <xdr:col>111</xdr:col>
      <xdr:colOff>177800</xdr:colOff>
      <xdr:row>77</xdr:row>
      <xdr:rowOff>76812</xdr:rowOff>
    </xdr:to>
    <xdr:cxnSp macro="">
      <xdr:nvCxnSpPr>
        <xdr:cNvPr id="851" name="直線コネクタ 850"/>
        <xdr:cNvCxnSpPr/>
      </xdr:nvCxnSpPr>
      <xdr:spPr>
        <a:xfrm flipV="1">
          <a:off x="20434300" y="13249315"/>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62457</xdr:rowOff>
    </xdr:from>
    <xdr:to>
      <xdr:col>107</xdr:col>
      <xdr:colOff>50800</xdr:colOff>
      <xdr:row>77</xdr:row>
      <xdr:rowOff>76812</xdr:rowOff>
    </xdr:to>
    <xdr:cxnSp macro="">
      <xdr:nvCxnSpPr>
        <xdr:cNvPr id="854" name="直線コネクタ 853"/>
        <xdr:cNvCxnSpPr/>
      </xdr:nvCxnSpPr>
      <xdr:spPr>
        <a:xfrm>
          <a:off x="19545300" y="13264107"/>
          <a:ext cx="8890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118737</xdr:rowOff>
    </xdr:from>
    <xdr:to>
      <xdr:col>102</xdr:col>
      <xdr:colOff>114300</xdr:colOff>
      <xdr:row>77</xdr:row>
      <xdr:rowOff>62457</xdr:rowOff>
    </xdr:to>
    <xdr:cxnSp macro="">
      <xdr:nvCxnSpPr>
        <xdr:cNvPr id="857" name="直線コネクタ 856"/>
        <xdr:cNvCxnSpPr/>
      </xdr:nvCxnSpPr>
      <xdr:spPr>
        <a:xfrm>
          <a:off x="18656300" y="13148937"/>
          <a:ext cx="889000" cy="1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143878</xdr:rowOff>
    </xdr:from>
    <xdr:to>
      <xdr:col>116</xdr:col>
      <xdr:colOff>114300</xdr:colOff>
      <xdr:row>77</xdr:row>
      <xdr:rowOff>74028</xdr:rowOff>
    </xdr:to>
    <xdr:sp macro="" textlink="">
      <xdr:nvSpPr>
        <xdr:cNvPr id="867" name="楕円 866"/>
        <xdr:cNvSpPr/>
      </xdr:nvSpPr>
      <xdr:spPr>
        <a:xfrm>
          <a:off x="22110700" y="1317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122305</xdr:rowOff>
    </xdr:from>
    <xdr:ext cx="534377" cy="259045"/>
    <xdr:sp macro="" textlink="">
      <xdr:nvSpPr>
        <xdr:cNvPr id="868" name="繰出金該当値テキスト"/>
        <xdr:cNvSpPr txBox="1"/>
      </xdr:nvSpPr>
      <xdr:spPr>
        <a:xfrm>
          <a:off x="22212300" y="13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168315</xdr:rowOff>
    </xdr:from>
    <xdr:to>
      <xdr:col>112</xdr:col>
      <xdr:colOff>38100</xdr:colOff>
      <xdr:row>77</xdr:row>
      <xdr:rowOff>98465</xdr:rowOff>
    </xdr:to>
    <xdr:sp macro="" textlink="">
      <xdr:nvSpPr>
        <xdr:cNvPr id="869" name="楕円 868"/>
        <xdr:cNvSpPr/>
      </xdr:nvSpPr>
      <xdr:spPr>
        <a:xfrm>
          <a:off x="21272500" y="131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89592</xdr:rowOff>
    </xdr:from>
    <xdr:ext cx="534377" cy="259045"/>
    <xdr:sp macro="" textlink="">
      <xdr:nvSpPr>
        <xdr:cNvPr id="870" name="テキスト ボックス 869"/>
        <xdr:cNvSpPr txBox="1"/>
      </xdr:nvSpPr>
      <xdr:spPr>
        <a:xfrm>
          <a:off x="21056111" y="132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26012</xdr:rowOff>
    </xdr:from>
    <xdr:to>
      <xdr:col>107</xdr:col>
      <xdr:colOff>101600</xdr:colOff>
      <xdr:row>77</xdr:row>
      <xdr:rowOff>127612</xdr:rowOff>
    </xdr:to>
    <xdr:sp macro="" textlink="">
      <xdr:nvSpPr>
        <xdr:cNvPr id="871" name="楕円 870"/>
        <xdr:cNvSpPr/>
      </xdr:nvSpPr>
      <xdr:spPr>
        <a:xfrm>
          <a:off x="20383500" y="132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118739</xdr:rowOff>
    </xdr:from>
    <xdr:ext cx="534377" cy="259045"/>
    <xdr:sp macro="" textlink="">
      <xdr:nvSpPr>
        <xdr:cNvPr id="872" name="テキスト ボックス 871"/>
        <xdr:cNvSpPr txBox="1"/>
      </xdr:nvSpPr>
      <xdr:spPr>
        <a:xfrm>
          <a:off x="20167111" y="133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11657</xdr:rowOff>
    </xdr:from>
    <xdr:to>
      <xdr:col>102</xdr:col>
      <xdr:colOff>165100</xdr:colOff>
      <xdr:row>77</xdr:row>
      <xdr:rowOff>113257</xdr:rowOff>
    </xdr:to>
    <xdr:sp macro="" textlink="">
      <xdr:nvSpPr>
        <xdr:cNvPr id="873" name="楕円 872"/>
        <xdr:cNvSpPr/>
      </xdr:nvSpPr>
      <xdr:spPr>
        <a:xfrm>
          <a:off x="19494500" y="132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104384</xdr:rowOff>
    </xdr:from>
    <xdr:ext cx="534377" cy="259045"/>
    <xdr:sp macro="" textlink="">
      <xdr:nvSpPr>
        <xdr:cNvPr id="874" name="テキスト ボックス 873"/>
        <xdr:cNvSpPr txBox="1"/>
      </xdr:nvSpPr>
      <xdr:spPr>
        <a:xfrm>
          <a:off x="19278111" y="133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67937</xdr:rowOff>
    </xdr:from>
    <xdr:to>
      <xdr:col>98</xdr:col>
      <xdr:colOff>38100</xdr:colOff>
      <xdr:row>76</xdr:row>
      <xdr:rowOff>169537</xdr:rowOff>
    </xdr:to>
    <xdr:sp macro="" textlink="">
      <xdr:nvSpPr>
        <xdr:cNvPr id="875" name="楕円 874"/>
        <xdr:cNvSpPr/>
      </xdr:nvSpPr>
      <xdr:spPr>
        <a:xfrm>
          <a:off x="18605500" y="130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160664</xdr:rowOff>
    </xdr:from>
    <xdr:ext cx="534377" cy="259045"/>
    <xdr:sp macro="" textlink="">
      <xdr:nvSpPr>
        <xdr:cNvPr id="876" name="テキスト ボックス 875"/>
        <xdr:cNvSpPr txBox="1"/>
      </xdr:nvSpPr>
      <xdr:spPr>
        <a:xfrm>
          <a:off x="18389111" y="13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令和２年度歳出決算総額は</a:t>
          </a:r>
          <a:r>
            <a:rPr kumimoji="1" lang="en-US" altLang="ja-JP" sz="1200">
              <a:latin typeface="ＭＳ Ｐゴシック" panose="020B0600070205080204" pitchFamily="50" charset="-128"/>
              <a:ea typeface="ＭＳ Ｐゴシック" panose="020B0600070205080204" pitchFamily="50" charset="-128"/>
            </a:rPr>
            <a:t>16,438,367</a:t>
          </a:r>
          <a:r>
            <a:rPr kumimoji="1" lang="ja-JP" altLang="en-US" sz="1200">
              <a:latin typeface="ＭＳ Ｐゴシック" panose="020B0600070205080204" pitchFamily="50" charset="-128"/>
              <a:ea typeface="ＭＳ Ｐゴシック" panose="020B0600070205080204" pitchFamily="50" charset="-128"/>
            </a:rPr>
            <a:t>千円で、住民一人当たり</a:t>
          </a:r>
          <a:r>
            <a:rPr kumimoji="1" lang="en-US" altLang="ja-JP" sz="1200">
              <a:latin typeface="ＭＳ Ｐゴシック" panose="020B0600070205080204" pitchFamily="50" charset="-128"/>
              <a:ea typeface="ＭＳ Ｐゴシック" panose="020B0600070205080204" pitchFamily="50" charset="-128"/>
            </a:rPr>
            <a:t>439,141</a:t>
          </a:r>
          <a:r>
            <a:rPr kumimoji="1" lang="ja-JP" altLang="en-US" sz="1200">
              <a:latin typeface="ＭＳ Ｐゴシック" panose="020B0600070205080204" pitchFamily="50" charset="-128"/>
              <a:ea typeface="ＭＳ Ｐゴシック" panose="020B0600070205080204" pitchFamily="50" charset="-128"/>
            </a:rPr>
            <a:t>円となっており、令和元年度歳出決算総額の住民一人当たりコスト（</a:t>
          </a:r>
          <a:r>
            <a:rPr kumimoji="1" lang="en-US" altLang="ja-JP" sz="1200">
              <a:latin typeface="ＭＳ Ｐゴシック" panose="020B0600070205080204" pitchFamily="50" charset="-128"/>
              <a:ea typeface="ＭＳ Ｐゴシック" panose="020B0600070205080204" pitchFamily="50" charset="-128"/>
            </a:rPr>
            <a:t>293,258</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145,883</a:t>
          </a:r>
          <a:r>
            <a:rPr kumimoji="1" lang="ja-JP" altLang="en-US" sz="1200">
              <a:latin typeface="ＭＳ Ｐゴシック" panose="020B0600070205080204" pitchFamily="50" charset="-128"/>
              <a:ea typeface="ＭＳ Ｐゴシック" panose="020B0600070205080204" pitchFamily="50" charset="-128"/>
            </a:rPr>
            <a:t>円増加したことになる。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中でも補助費等は前年度と比べ住民一人当たりのコストが</a:t>
          </a:r>
          <a:r>
            <a:rPr kumimoji="1" lang="en-US" altLang="ja-JP" sz="1200">
              <a:latin typeface="ＭＳ Ｐゴシック" panose="020B0600070205080204" pitchFamily="50" charset="-128"/>
              <a:ea typeface="ＭＳ Ｐゴシック" panose="020B0600070205080204" pitchFamily="50" charset="-128"/>
            </a:rPr>
            <a:t>107,770</a:t>
          </a:r>
          <a:r>
            <a:rPr kumimoji="1" lang="ja-JP" altLang="en-US" sz="1200">
              <a:latin typeface="ＭＳ Ｐゴシック" panose="020B0600070205080204" pitchFamily="50" charset="-128"/>
              <a:ea typeface="ＭＳ Ｐゴシック" panose="020B0600070205080204" pitchFamily="50" charset="-128"/>
            </a:rPr>
            <a:t>円増加している。主な要因は、新型コロナウイルス感染症対策に伴う特別定額給付金給付事業費があったことである。また、普通建設事業費（うち新規整備）に係る住民一人当たりのコストが</a:t>
          </a:r>
          <a:r>
            <a:rPr kumimoji="1" lang="en-US" altLang="ja-JP" sz="1200">
              <a:latin typeface="ＭＳ Ｐゴシック" panose="020B0600070205080204" pitchFamily="50" charset="-128"/>
              <a:ea typeface="ＭＳ Ｐゴシック" panose="020B0600070205080204" pitchFamily="50" charset="-128"/>
            </a:rPr>
            <a:t>9,771</a:t>
          </a:r>
          <a:r>
            <a:rPr kumimoji="1" lang="ja-JP" altLang="en-US" sz="1200">
              <a:latin typeface="ＭＳ Ｐゴシック" panose="020B0600070205080204" pitchFamily="50" charset="-128"/>
              <a:ea typeface="ＭＳ Ｐゴシック" panose="020B0600070205080204" pitchFamily="50" charset="-128"/>
            </a:rPr>
            <a:t>円増加しており、主な要因は、自由通路等整備事業（住民一人当たりのコスト前年度比＋</a:t>
          </a:r>
          <a:r>
            <a:rPr kumimoji="1" lang="en-US" altLang="ja-JP" sz="1200">
              <a:latin typeface="ＭＳ Ｐゴシック" panose="020B0600070205080204" pitchFamily="50" charset="-128"/>
              <a:ea typeface="ＭＳ Ｐゴシック" panose="020B0600070205080204" pitchFamily="50" charset="-128"/>
            </a:rPr>
            <a:t>11,829</a:t>
          </a:r>
          <a:r>
            <a:rPr kumimoji="1" lang="ja-JP" altLang="en-US" sz="1200">
              <a:latin typeface="ＭＳ Ｐゴシック" panose="020B0600070205080204" pitchFamily="50" charset="-128"/>
              <a:ea typeface="ＭＳ Ｐゴシック" panose="020B0600070205080204" pitchFamily="50" charset="-128"/>
            </a:rPr>
            <a:t>円）の増加があったことである。</a:t>
          </a:r>
        </a:p>
        <a:p>
          <a:r>
            <a:rPr kumimoji="1" lang="ja-JP" altLang="en-US" sz="1200">
              <a:latin typeface="ＭＳ Ｐゴシック" panose="020B0600070205080204" pitchFamily="50" charset="-128"/>
              <a:ea typeface="ＭＳ Ｐゴシック" panose="020B0600070205080204" pitchFamily="50" charset="-128"/>
            </a:rPr>
            <a:t>　歳出の主な構成項目である人件費は、令和２年度からパートタイム会計年度任用職員制度導入により前年度と比べ住民一人当たりのコストは</a:t>
          </a:r>
          <a:r>
            <a:rPr kumimoji="1" lang="en-US" altLang="ja-JP" sz="1200">
              <a:latin typeface="ＭＳ Ｐゴシック" panose="020B0600070205080204" pitchFamily="50" charset="-128"/>
              <a:ea typeface="ＭＳ Ｐゴシック" panose="020B0600070205080204" pitchFamily="50" charset="-128"/>
            </a:rPr>
            <a:t>11,362</a:t>
          </a:r>
          <a:r>
            <a:rPr kumimoji="1" lang="ja-JP" altLang="en-US" sz="1200">
              <a:latin typeface="ＭＳ Ｐゴシック" panose="020B0600070205080204" pitchFamily="50" charset="-128"/>
              <a:ea typeface="ＭＳ Ｐゴシック" panose="020B0600070205080204" pitchFamily="50" charset="-128"/>
            </a:rPr>
            <a:t>円の増加となった。また、類似団体内平均に近い水準で推移しているが、これは、保育所・児童館等の児童福祉に係る施設を多く備えていることや消防本部と消防署を単独で備えていることにより職員数が多いため、住民一人当たりの職員給の決算額（住民一人当たりのコスト</a:t>
          </a:r>
          <a:r>
            <a:rPr kumimoji="1" lang="en-US" altLang="ja-JP" sz="1200">
              <a:latin typeface="ＭＳ Ｐゴシック" panose="020B0600070205080204" pitchFamily="50" charset="-128"/>
              <a:ea typeface="ＭＳ Ｐゴシック" panose="020B0600070205080204" pitchFamily="50" charset="-128"/>
            </a:rPr>
            <a:t>38,550</a:t>
          </a:r>
          <a:r>
            <a:rPr kumimoji="1" lang="ja-JP" altLang="en-US" sz="1200">
              <a:latin typeface="ＭＳ Ｐゴシック" panose="020B0600070205080204" pitchFamily="50" charset="-128"/>
              <a:ea typeface="ＭＳ Ｐゴシック" panose="020B0600070205080204" pitchFamily="50" charset="-128"/>
            </a:rPr>
            <a:t>円）が類似団体内平均（同</a:t>
          </a:r>
          <a:r>
            <a:rPr kumimoji="1" lang="en-US" altLang="ja-JP" sz="1200">
              <a:latin typeface="ＭＳ Ｐゴシック" panose="020B0600070205080204" pitchFamily="50" charset="-128"/>
              <a:ea typeface="ＭＳ Ｐゴシック" panose="020B0600070205080204" pitchFamily="50" charset="-128"/>
            </a:rPr>
            <a:t>37,166</a:t>
          </a:r>
          <a:r>
            <a:rPr kumimoji="1" lang="ja-JP" altLang="en-US" sz="1200">
              <a:latin typeface="ＭＳ Ｐゴシック" panose="020B0600070205080204" pitchFamily="50" charset="-128"/>
              <a:ea typeface="ＭＳ Ｐゴシック" panose="020B0600070205080204" pitchFamily="50" charset="-128"/>
            </a:rPr>
            <a:t>円）と比べて</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％、パートタイム会計年度任用職員報酬の決算額（同</a:t>
          </a:r>
          <a:r>
            <a:rPr kumimoji="1" lang="en-US" altLang="ja-JP" sz="1200">
              <a:latin typeface="ＭＳ Ｐゴシック" panose="020B0600070205080204" pitchFamily="50" charset="-128"/>
              <a:ea typeface="ＭＳ Ｐゴシック" panose="020B0600070205080204" pitchFamily="50" charset="-128"/>
            </a:rPr>
            <a:t>11,494</a:t>
          </a:r>
          <a:r>
            <a:rPr kumimoji="1" lang="ja-JP" altLang="en-US" sz="1200">
              <a:latin typeface="ＭＳ Ｐゴシック" panose="020B0600070205080204" pitchFamily="50" charset="-128"/>
              <a:ea typeface="ＭＳ Ｐゴシック" panose="020B0600070205080204" pitchFamily="50" charset="-128"/>
            </a:rPr>
            <a:t>円）が類似団体内平均（同</a:t>
          </a:r>
          <a:r>
            <a:rPr kumimoji="1" lang="en-US" altLang="ja-JP" sz="1200">
              <a:latin typeface="ＭＳ Ｐゴシック" panose="020B0600070205080204" pitchFamily="50" charset="-128"/>
              <a:ea typeface="ＭＳ Ｐゴシック" panose="020B0600070205080204" pitchFamily="50" charset="-128"/>
            </a:rPr>
            <a:t>8,131</a:t>
          </a:r>
          <a:r>
            <a:rPr kumimoji="1" lang="ja-JP" altLang="en-US" sz="1200">
              <a:latin typeface="ＭＳ Ｐゴシック" panose="020B0600070205080204" pitchFamily="50" charset="-128"/>
              <a:ea typeface="ＭＳ Ｐゴシック" panose="020B0600070205080204" pitchFamily="50" charset="-128"/>
            </a:rPr>
            <a:t>円）と比べて</a:t>
          </a:r>
          <a:r>
            <a:rPr kumimoji="1" lang="en-US" altLang="ja-JP" sz="1200">
              <a:latin typeface="ＭＳ Ｐゴシック" panose="020B0600070205080204" pitchFamily="50" charset="-128"/>
              <a:ea typeface="ＭＳ Ｐゴシック" panose="020B0600070205080204" pitchFamily="50" charset="-128"/>
            </a:rPr>
            <a:t>41.4</a:t>
          </a:r>
          <a:r>
            <a:rPr kumimoji="1" lang="ja-JP" altLang="en-US" sz="1200">
              <a:latin typeface="ＭＳ Ｐゴシック" panose="020B0600070205080204" pitchFamily="50" charset="-128"/>
              <a:ea typeface="ＭＳ Ｐゴシック" panose="020B0600070205080204" pitchFamily="50" charset="-128"/>
            </a:rPr>
            <a:t>％高くなっているからである。</a:t>
          </a:r>
        </a:p>
        <a:p>
          <a:r>
            <a:rPr kumimoji="1" lang="ja-JP" altLang="en-US" sz="1200">
              <a:latin typeface="ＭＳ Ｐゴシック" panose="020B0600070205080204" pitchFamily="50" charset="-128"/>
              <a:ea typeface="ＭＳ Ｐゴシック" panose="020B0600070205080204" pitchFamily="50" charset="-128"/>
            </a:rPr>
            <a:t>　また、物件費、扶助費、補助費等については類似団体内平均より下回っているものの増加傾向が続いており、今後も事務事業の徹底的な見直しと施策の重点化の両立に努め、活力あるまちづくりを展開しつつ行政の効率化を推進し、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37,433
35,841
11.09
17,098,387
16,438,367
659,950
7,543,755
10,083,394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94361</xdr:rowOff>
    </xdr:from>
    <xdr:to>
      <xdr:col>24</xdr:col>
      <xdr:colOff>63500</xdr:colOff>
      <xdr:row>36</xdr:row>
      <xdr:rowOff>109982</xdr:rowOff>
    </xdr:to>
    <xdr:cxnSp macro="">
      <xdr:nvCxnSpPr>
        <xdr:cNvPr id="61" name="直線コネクタ 60"/>
        <xdr:cNvCxnSpPr/>
      </xdr:nvCxnSpPr>
      <xdr:spPr>
        <a:xfrm flipV="1">
          <a:off x="3797300" y="6266561"/>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87884</xdr:rowOff>
    </xdr:from>
    <xdr:to>
      <xdr:col>19</xdr:col>
      <xdr:colOff>177800</xdr:colOff>
      <xdr:row>36</xdr:row>
      <xdr:rowOff>109982</xdr:rowOff>
    </xdr:to>
    <xdr:cxnSp macro="">
      <xdr:nvCxnSpPr>
        <xdr:cNvPr id="64" name="直線コネクタ 63"/>
        <xdr:cNvCxnSpPr/>
      </xdr:nvCxnSpPr>
      <xdr:spPr>
        <a:xfrm>
          <a:off x="2908300" y="62600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85217</xdr:rowOff>
    </xdr:from>
    <xdr:to>
      <xdr:col>15</xdr:col>
      <xdr:colOff>50800</xdr:colOff>
      <xdr:row>36</xdr:row>
      <xdr:rowOff>87884</xdr:rowOff>
    </xdr:to>
    <xdr:cxnSp macro="">
      <xdr:nvCxnSpPr>
        <xdr:cNvPr id="67" name="直線コネクタ 66"/>
        <xdr:cNvCxnSpPr/>
      </xdr:nvCxnSpPr>
      <xdr:spPr>
        <a:xfrm>
          <a:off x="2019300" y="625741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85217</xdr:rowOff>
    </xdr:from>
    <xdr:to>
      <xdr:col>10</xdr:col>
      <xdr:colOff>114300</xdr:colOff>
      <xdr:row>36</xdr:row>
      <xdr:rowOff>115697</xdr:rowOff>
    </xdr:to>
    <xdr:cxnSp macro="">
      <xdr:nvCxnSpPr>
        <xdr:cNvPr id="70" name="直線コネクタ 69"/>
        <xdr:cNvCxnSpPr/>
      </xdr:nvCxnSpPr>
      <xdr:spPr>
        <a:xfrm flipV="1">
          <a:off x="1130300" y="625741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43561</xdr:rowOff>
    </xdr:from>
    <xdr:to>
      <xdr:col>24</xdr:col>
      <xdr:colOff>114300</xdr:colOff>
      <xdr:row>36</xdr:row>
      <xdr:rowOff>145161</xdr:rowOff>
    </xdr:to>
    <xdr:sp macro="" textlink="">
      <xdr:nvSpPr>
        <xdr:cNvPr id="80" name="楕円 79"/>
        <xdr:cNvSpPr/>
      </xdr:nvSpPr>
      <xdr:spPr>
        <a:xfrm>
          <a:off x="45847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21988</xdr:rowOff>
    </xdr:from>
    <xdr:ext cx="469744" cy="259045"/>
    <xdr:sp macro="" textlink="">
      <xdr:nvSpPr>
        <xdr:cNvPr id="81" name="議会費該当値テキスト"/>
        <xdr:cNvSpPr txBox="1"/>
      </xdr:nvSpPr>
      <xdr:spPr>
        <a:xfrm>
          <a:off x="4686300"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59182</xdr:rowOff>
    </xdr:from>
    <xdr:to>
      <xdr:col>20</xdr:col>
      <xdr:colOff>38100</xdr:colOff>
      <xdr:row>36</xdr:row>
      <xdr:rowOff>160782</xdr:rowOff>
    </xdr:to>
    <xdr:sp macro="" textlink="">
      <xdr:nvSpPr>
        <xdr:cNvPr id="82" name="楕円 81"/>
        <xdr:cNvSpPr/>
      </xdr:nvSpPr>
      <xdr:spPr>
        <a:xfrm>
          <a:off x="3746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151909</xdr:rowOff>
    </xdr:from>
    <xdr:ext cx="469744" cy="259045"/>
    <xdr:sp macro="" textlink="">
      <xdr:nvSpPr>
        <xdr:cNvPr id="83" name="テキスト ボックス 82"/>
        <xdr:cNvSpPr txBox="1"/>
      </xdr:nvSpPr>
      <xdr:spPr>
        <a:xfrm>
          <a:off x="3562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37084</xdr:rowOff>
    </xdr:from>
    <xdr:to>
      <xdr:col>15</xdr:col>
      <xdr:colOff>101600</xdr:colOff>
      <xdr:row>36</xdr:row>
      <xdr:rowOff>138684</xdr:rowOff>
    </xdr:to>
    <xdr:sp macro="" textlink="">
      <xdr:nvSpPr>
        <xdr:cNvPr id="84" name="楕円 83"/>
        <xdr:cNvSpPr/>
      </xdr:nvSpPr>
      <xdr:spPr>
        <a:xfrm>
          <a:off x="2857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129811</xdr:rowOff>
    </xdr:from>
    <xdr:ext cx="469744" cy="259045"/>
    <xdr:sp macro="" textlink="">
      <xdr:nvSpPr>
        <xdr:cNvPr id="85" name="テキスト ボックス 84"/>
        <xdr:cNvSpPr txBox="1"/>
      </xdr:nvSpPr>
      <xdr:spPr>
        <a:xfrm>
          <a:off x="2673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34417</xdr:rowOff>
    </xdr:from>
    <xdr:to>
      <xdr:col>10</xdr:col>
      <xdr:colOff>165100</xdr:colOff>
      <xdr:row>36</xdr:row>
      <xdr:rowOff>136017</xdr:rowOff>
    </xdr:to>
    <xdr:sp macro="" textlink="">
      <xdr:nvSpPr>
        <xdr:cNvPr id="86" name="楕円 85"/>
        <xdr:cNvSpPr/>
      </xdr:nvSpPr>
      <xdr:spPr>
        <a:xfrm>
          <a:off x="1968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127144</xdr:rowOff>
    </xdr:from>
    <xdr:ext cx="469744" cy="259045"/>
    <xdr:sp macro="" textlink="">
      <xdr:nvSpPr>
        <xdr:cNvPr id="87" name="テキスト ボックス 86"/>
        <xdr:cNvSpPr txBox="1"/>
      </xdr:nvSpPr>
      <xdr:spPr>
        <a:xfrm>
          <a:off x="1784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64897</xdr:rowOff>
    </xdr:from>
    <xdr:to>
      <xdr:col>6</xdr:col>
      <xdr:colOff>38100</xdr:colOff>
      <xdr:row>36</xdr:row>
      <xdr:rowOff>166497</xdr:rowOff>
    </xdr:to>
    <xdr:sp macro="" textlink="">
      <xdr:nvSpPr>
        <xdr:cNvPr id="88" name="楕円 87"/>
        <xdr:cNvSpPr/>
      </xdr:nvSpPr>
      <xdr:spPr>
        <a:xfrm>
          <a:off x="107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157624</xdr:rowOff>
    </xdr:from>
    <xdr:ext cx="469744" cy="259045"/>
    <xdr:sp macro="" textlink="">
      <xdr:nvSpPr>
        <xdr:cNvPr id="89" name="テキスト ボックス 88"/>
        <xdr:cNvSpPr txBox="1"/>
      </xdr:nvSpPr>
      <xdr:spPr>
        <a:xfrm>
          <a:off x="895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17955</xdr:rowOff>
    </xdr:from>
    <xdr:to>
      <xdr:col>24</xdr:col>
      <xdr:colOff>63500</xdr:colOff>
      <xdr:row>58</xdr:row>
      <xdr:rowOff>60365</xdr:rowOff>
    </xdr:to>
    <xdr:cxnSp macro="">
      <xdr:nvCxnSpPr>
        <xdr:cNvPr id="118" name="直線コネクタ 117"/>
        <xdr:cNvCxnSpPr/>
      </xdr:nvCxnSpPr>
      <xdr:spPr>
        <a:xfrm flipV="1">
          <a:off x="3797300" y="9619155"/>
          <a:ext cx="838200" cy="3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60365</xdr:rowOff>
    </xdr:from>
    <xdr:to>
      <xdr:col>19</xdr:col>
      <xdr:colOff>177800</xdr:colOff>
      <xdr:row>58</xdr:row>
      <xdr:rowOff>61763</xdr:rowOff>
    </xdr:to>
    <xdr:cxnSp macro="">
      <xdr:nvCxnSpPr>
        <xdr:cNvPr id="121" name="直線コネクタ 120"/>
        <xdr:cNvCxnSpPr/>
      </xdr:nvCxnSpPr>
      <xdr:spPr>
        <a:xfrm flipV="1">
          <a:off x="2908300" y="10004465"/>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61763</xdr:rowOff>
    </xdr:from>
    <xdr:to>
      <xdr:col>15</xdr:col>
      <xdr:colOff>50800</xdr:colOff>
      <xdr:row>58</xdr:row>
      <xdr:rowOff>83644</xdr:rowOff>
    </xdr:to>
    <xdr:cxnSp macro="">
      <xdr:nvCxnSpPr>
        <xdr:cNvPr id="124" name="直線コネクタ 123"/>
        <xdr:cNvCxnSpPr/>
      </xdr:nvCxnSpPr>
      <xdr:spPr>
        <a:xfrm flipV="1">
          <a:off x="2019300" y="1000586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58284</xdr:rowOff>
    </xdr:from>
    <xdr:to>
      <xdr:col>10</xdr:col>
      <xdr:colOff>114300</xdr:colOff>
      <xdr:row>58</xdr:row>
      <xdr:rowOff>83644</xdr:rowOff>
    </xdr:to>
    <xdr:cxnSp macro="">
      <xdr:nvCxnSpPr>
        <xdr:cNvPr id="127" name="直線コネクタ 126"/>
        <xdr:cNvCxnSpPr/>
      </xdr:nvCxnSpPr>
      <xdr:spPr>
        <a:xfrm>
          <a:off x="1130300" y="10002384"/>
          <a:ext cx="889000" cy="2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138605</xdr:rowOff>
    </xdr:from>
    <xdr:to>
      <xdr:col>24</xdr:col>
      <xdr:colOff>114300</xdr:colOff>
      <xdr:row>56</xdr:row>
      <xdr:rowOff>68755</xdr:rowOff>
    </xdr:to>
    <xdr:sp macro="" textlink="">
      <xdr:nvSpPr>
        <xdr:cNvPr id="137" name="楕円 136"/>
        <xdr:cNvSpPr/>
      </xdr:nvSpPr>
      <xdr:spPr>
        <a:xfrm>
          <a:off x="4584700" y="9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53532</xdr:rowOff>
    </xdr:from>
    <xdr:ext cx="599010" cy="259045"/>
    <xdr:sp macro="" textlink="">
      <xdr:nvSpPr>
        <xdr:cNvPr id="138" name="総務費該当値テキスト"/>
        <xdr:cNvSpPr txBox="1"/>
      </xdr:nvSpPr>
      <xdr:spPr>
        <a:xfrm>
          <a:off x="4686300" y="948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9565</xdr:rowOff>
    </xdr:from>
    <xdr:to>
      <xdr:col>20</xdr:col>
      <xdr:colOff>38100</xdr:colOff>
      <xdr:row>58</xdr:row>
      <xdr:rowOff>111165</xdr:rowOff>
    </xdr:to>
    <xdr:sp macro="" textlink="">
      <xdr:nvSpPr>
        <xdr:cNvPr id="139" name="楕円 138"/>
        <xdr:cNvSpPr/>
      </xdr:nvSpPr>
      <xdr:spPr>
        <a:xfrm>
          <a:off x="3746500" y="99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102292</xdr:rowOff>
    </xdr:from>
    <xdr:ext cx="534377" cy="259045"/>
    <xdr:sp macro="" textlink="">
      <xdr:nvSpPr>
        <xdr:cNvPr id="140" name="テキスト ボックス 139"/>
        <xdr:cNvSpPr txBox="1"/>
      </xdr:nvSpPr>
      <xdr:spPr>
        <a:xfrm>
          <a:off x="3530111" y="100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10963</xdr:rowOff>
    </xdr:from>
    <xdr:to>
      <xdr:col>15</xdr:col>
      <xdr:colOff>101600</xdr:colOff>
      <xdr:row>58</xdr:row>
      <xdr:rowOff>112563</xdr:rowOff>
    </xdr:to>
    <xdr:sp macro="" textlink="">
      <xdr:nvSpPr>
        <xdr:cNvPr id="141" name="楕円 140"/>
        <xdr:cNvSpPr/>
      </xdr:nvSpPr>
      <xdr:spPr>
        <a:xfrm>
          <a:off x="2857500" y="99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103690</xdr:rowOff>
    </xdr:from>
    <xdr:ext cx="534377" cy="259045"/>
    <xdr:sp macro="" textlink="">
      <xdr:nvSpPr>
        <xdr:cNvPr id="142" name="テキスト ボックス 141"/>
        <xdr:cNvSpPr txBox="1"/>
      </xdr:nvSpPr>
      <xdr:spPr>
        <a:xfrm>
          <a:off x="2641111" y="100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32844</xdr:rowOff>
    </xdr:from>
    <xdr:to>
      <xdr:col>10</xdr:col>
      <xdr:colOff>165100</xdr:colOff>
      <xdr:row>58</xdr:row>
      <xdr:rowOff>134444</xdr:rowOff>
    </xdr:to>
    <xdr:sp macro="" textlink="">
      <xdr:nvSpPr>
        <xdr:cNvPr id="143" name="楕円 142"/>
        <xdr:cNvSpPr/>
      </xdr:nvSpPr>
      <xdr:spPr>
        <a:xfrm>
          <a:off x="1968500" y="9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125571</xdr:rowOff>
    </xdr:from>
    <xdr:ext cx="534377" cy="259045"/>
    <xdr:sp macro="" textlink="">
      <xdr:nvSpPr>
        <xdr:cNvPr id="144" name="テキスト ボックス 143"/>
        <xdr:cNvSpPr txBox="1"/>
      </xdr:nvSpPr>
      <xdr:spPr>
        <a:xfrm>
          <a:off x="1752111" y="1006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7484</xdr:rowOff>
    </xdr:from>
    <xdr:to>
      <xdr:col>6</xdr:col>
      <xdr:colOff>38100</xdr:colOff>
      <xdr:row>58</xdr:row>
      <xdr:rowOff>109084</xdr:rowOff>
    </xdr:to>
    <xdr:sp macro="" textlink="">
      <xdr:nvSpPr>
        <xdr:cNvPr id="145" name="楕円 144"/>
        <xdr:cNvSpPr/>
      </xdr:nvSpPr>
      <xdr:spPr>
        <a:xfrm>
          <a:off x="1079500" y="99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100211</xdr:rowOff>
    </xdr:from>
    <xdr:ext cx="534377" cy="259045"/>
    <xdr:sp macro="" textlink="">
      <xdr:nvSpPr>
        <xdr:cNvPr id="146" name="テキスト ボックス 145"/>
        <xdr:cNvSpPr txBox="1"/>
      </xdr:nvSpPr>
      <xdr:spPr>
        <a:xfrm>
          <a:off x="863111" y="1004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146732</xdr:rowOff>
    </xdr:from>
    <xdr:to>
      <xdr:col>24</xdr:col>
      <xdr:colOff>63500</xdr:colOff>
      <xdr:row>78</xdr:row>
      <xdr:rowOff>63598</xdr:rowOff>
    </xdr:to>
    <xdr:cxnSp macro="">
      <xdr:nvCxnSpPr>
        <xdr:cNvPr id="178" name="直線コネクタ 177"/>
        <xdr:cNvCxnSpPr/>
      </xdr:nvCxnSpPr>
      <xdr:spPr>
        <a:xfrm flipV="1">
          <a:off x="3797300" y="13348382"/>
          <a:ext cx="838200" cy="8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128226</xdr:rowOff>
    </xdr:from>
    <xdr:to>
      <xdr:col>19</xdr:col>
      <xdr:colOff>177800</xdr:colOff>
      <xdr:row>78</xdr:row>
      <xdr:rowOff>63598</xdr:rowOff>
    </xdr:to>
    <xdr:cxnSp macro="">
      <xdr:nvCxnSpPr>
        <xdr:cNvPr id="181" name="直線コネクタ 180"/>
        <xdr:cNvCxnSpPr/>
      </xdr:nvCxnSpPr>
      <xdr:spPr>
        <a:xfrm>
          <a:off x="2908300" y="13329876"/>
          <a:ext cx="889000" cy="10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128226</xdr:rowOff>
    </xdr:from>
    <xdr:to>
      <xdr:col>15</xdr:col>
      <xdr:colOff>50800</xdr:colOff>
      <xdr:row>78</xdr:row>
      <xdr:rowOff>42263</xdr:rowOff>
    </xdr:to>
    <xdr:cxnSp macro="">
      <xdr:nvCxnSpPr>
        <xdr:cNvPr id="184" name="直線コネクタ 183"/>
        <xdr:cNvCxnSpPr/>
      </xdr:nvCxnSpPr>
      <xdr:spPr>
        <a:xfrm flipV="1">
          <a:off x="2019300" y="13329876"/>
          <a:ext cx="889000" cy="8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42263</xdr:rowOff>
    </xdr:from>
    <xdr:to>
      <xdr:col>10</xdr:col>
      <xdr:colOff>114300</xdr:colOff>
      <xdr:row>78</xdr:row>
      <xdr:rowOff>128161</xdr:rowOff>
    </xdr:to>
    <xdr:cxnSp macro="">
      <xdr:nvCxnSpPr>
        <xdr:cNvPr id="187" name="直線コネクタ 186"/>
        <xdr:cNvCxnSpPr/>
      </xdr:nvCxnSpPr>
      <xdr:spPr>
        <a:xfrm flipV="1">
          <a:off x="1130300" y="13415363"/>
          <a:ext cx="889000" cy="8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95932</xdr:rowOff>
    </xdr:from>
    <xdr:to>
      <xdr:col>24</xdr:col>
      <xdr:colOff>114300</xdr:colOff>
      <xdr:row>78</xdr:row>
      <xdr:rowOff>26082</xdr:rowOff>
    </xdr:to>
    <xdr:sp macro="" textlink="">
      <xdr:nvSpPr>
        <xdr:cNvPr id="197" name="楕円 196"/>
        <xdr:cNvSpPr/>
      </xdr:nvSpPr>
      <xdr:spPr>
        <a:xfrm>
          <a:off x="4584700" y="1329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74359</xdr:rowOff>
    </xdr:from>
    <xdr:ext cx="599010" cy="259045"/>
    <xdr:sp macro="" textlink="">
      <xdr:nvSpPr>
        <xdr:cNvPr id="198" name="民生費該当値テキスト"/>
        <xdr:cNvSpPr txBox="1"/>
      </xdr:nvSpPr>
      <xdr:spPr>
        <a:xfrm>
          <a:off x="4686300" y="1327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12798</xdr:rowOff>
    </xdr:from>
    <xdr:to>
      <xdr:col>20</xdr:col>
      <xdr:colOff>38100</xdr:colOff>
      <xdr:row>78</xdr:row>
      <xdr:rowOff>114398</xdr:rowOff>
    </xdr:to>
    <xdr:sp macro="" textlink="">
      <xdr:nvSpPr>
        <xdr:cNvPr id="199" name="楕円 198"/>
        <xdr:cNvSpPr/>
      </xdr:nvSpPr>
      <xdr:spPr>
        <a:xfrm>
          <a:off x="3746500" y="1338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105525</xdr:rowOff>
    </xdr:from>
    <xdr:ext cx="599010" cy="259045"/>
    <xdr:sp macro="" textlink="">
      <xdr:nvSpPr>
        <xdr:cNvPr id="200" name="テキスト ボックス 199"/>
        <xdr:cNvSpPr txBox="1"/>
      </xdr:nvSpPr>
      <xdr:spPr>
        <a:xfrm>
          <a:off x="3497795" y="1347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77426</xdr:rowOff>
    </xdr:from>
    <xdr:to>
      <xdr:col>15</xdr:col>
      <xdr:colOff>101600</xdr:colOff>
      <xdr:row>78</xdr:row>
      <xdr:rowOff>7576</xdr:rowOff>
    </xdr:to>
    <xdr:sp macro="" textlink="">
      <xdr:nvSpPr>
        <xdr:cNvPr id="201" name="楕円 200"/>
        <xdr:cNvSpPr/>
      </xdr:nvSpPr>
      <xdr:spPr>
        <a:xfrm>
          <a:off x="2857500" y="132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170153</xdr:rowOff>
    </xdr:from>
    <xdr:ext cx="599010" cy="259045"/>
    <xdr:sp macro="" textlink="">
      <xdr:nvSpPr>
        <xdr:cNvPr id="202" name="テキスト ボックス 201"/>
        <xdr:cNvSpPr txBox="1"/>
      </xdr:nvSpPr>
      <xdr:spPr>
        <a:xfrm>
          <a:off x="2608795" y="133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162913</xdr:rowOff>
    </xdr:from>
    <xdr:to>
      <xdr:col>10</xdr:col>
      <xdr:colOff>165100</xdr:colOff>
      <xdr:row>78</xdr:row>
      <xdr:rowOff>93063</xdr:rowOff>
    </xdr:to>
    <xdr:sp macro="" textlink="">
      <xdr:nvSpPr>
        <xdr:cNvPr id="203" name="楕円 202"/>
        <xdr:cNvSpPr/>
      </xdr:nvSpPr>
      <xdr:spPr>
        <a:xfrm>
          <a:off x="1968500" y="1336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84190</xdr:rowOff>
    </xdr:from>
    <xdr:ext cx="599010" cy="259045"/>
    <xdr:sp macro="" textlink="">
      <xdr:nvSpPr>
        <xdr:cNvPr id="204" name="テキスト ボックス 203"/>
        <xdr:cNvSpPr txBox="1"/>
      </xdr:nvSpPr>
      <xdr:spPr>
        <a:xfrm>
          <a:off x="1719795" y="1345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77361</xdr:rowOff>
    </xdr:from>
    <xdr:to>
      <xdr:col>6</xdr:col>
      <xdr:colOff>38100</xdr:colOff>
      <xdr:row>79</xdr:row>
      <xdr:rowOff>7511</xdr:rowOff>
    </xdr:to>
    <xdr:sp macro="" textlink="">
      <xdr:nvSpPr>
        <xdr:cNvPr id="205" name="楕円 204"/>
        <xdr:cNvSpPr/>
      </xdr:nvSpPr>
      <xdr:spPr>
        <a:xfrm>
          <a:off x="1079500" y="134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170088</xdr:rowOff>
    </xdr:from>
    <xdr:ext cx="599010" cy="259045"/>
    <xdr:sp macro="" textlink="">
      <xdr:nvSpPr>
        <xdr:cNvPr id="206" name="テキスト ボックス 205"/>
        <xdr:cNvSpPr txBox="1"/>
      </xdr:nvSpPr>
      <xdr:spPr>
        <a:xfrm>
          <a:off x="830795" y="1354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52070</xdr:rowOff>
    </xdr:from>
    <xdr:to>
      <xdr:col>24</xdr:col>
      <xdr:colOff>63500</xdr:colOff>
      <xdr:row>97</xdr:row>
      <xdr:rowOff>78942</xdr:rowOff>
    </xdr:to>
    <xdr:cxnSp macro="">
      <xdr:nvCxnSpPr>
        <xdr:cNvPr id="235" name="直線コネクタ 234"/>
        <xdr:cNvCxnSpPr/>
      </xdr:nvCxnSpPr>
      <xdr:spPr>
        <a:xfrm flipV="1">
          <a:off x="3797300" y="16682720"/>
          <a:ext cx="838200" cy="2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78942</xdr:rowOff>
    </xdr:from>
    <xdr:to>
      <xdr:col>19</xdr:col>
      <xdr:colOff>177800</xdr:colOff>
      <xdr:row>97</xdr:row>
      <xdr:rowOff>79032</xdr:rowOff>
    </xdr:to>
    <xdr:cxnSp macro="">
      <xdr:nvCxnSpPr>
        <xdr:cNvPr id="238" name="直線コネクタ 237"/>
        <xdr:cNvCxnSpPr/>
      </xdr:nvCxnSpPr>
      <xdr:spPr>
        <a:xfrm flipV="1">
          <a:off x="2908300" y="16709592"/>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79032</xdr:rowOff>
    </xdr:from>
    <xdr:to>
      <xdr:col>15</xdr:col>
      <xdr:colOff>50800</xdr:colOff>
      <xdr:row>97</xdr:row>
      <xdr:rowOff>85065</xdr:rowOff>
    </xdr:to>
    <xdr:cxnSp macro="">
      <xdr:nvCxnSpPr>
        <xdr:cNvPr id="241" name="直線コネクタ 240"/>
        <xdr:cNvCxnSpPr/>
      </xdr:nvCxnSpPr>
      <xdr:spPr>
        <a:xfrm flipV="1">
          <a:off x="2019300" y="167096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85065</xdr:rowOff>
    </xdr:from>
    <xdr:to>
      <xdr:col>10</xdr:col>
      <xdr:colOff>114300</xdr:colOff>
      <xdr:row>97</xdr:row>
      <xdr:rowOff>90030</xdr:rowOff>
    </xdr:to>
    <xdr:cxnSp macro="">
      <xdr:nvCxnSpPr>
        <xdr:cNvPr id="244" name="直線コネクタ 243"/>
        <xdr:cNvCxnSpPr/>
      </xdr:nvCxnSpPr>
      <xdr:spPr>
        <a:xfrm flipV="1">
          <a:off x="1130300" y="16715715"/>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xdr:rowOff>
    </xdr:from>
    <xdr:to>
      <xdr:col>24</xdr:col>
      <xdr:colOff>114300</xdr:colOff>
      <xdr:row>97</xdr:row>
      <xdr:rowOff>102870</xdr:rowOff>
    </xdr:to>
    <xdr:sp macro="" textlink="">
      <xdr:nvSpPr>
        <xdr:cNvPr id="254" name="楕円 253"/>
        <xdr:cNvSpPr/>
      </xdr:nvSpPr>
      <xdr:spPr>
        <a:xfrm>
          <a:off x="4584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87647</xdr:rowOff>
    </xdr:from>
    <xdr:ext cx="534377" cy="259045"/>
    <xdr:sp macro="" textlink="">
      <xdr:nvSpPr>
        <xdr:cNvPr id="255" name="衛生費該当値テキスト"/>
        <xdr:cNvSpPr txBox="1"/>
      </xdr:nvSpPr>
      <xdr:spPr>
        <a:xfrm>
          <a:off x="4686300" y="165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28142</xdr:rowOff>
    </xdr:from>
    <xdr:to>
      <xdr:col>20</xdr:col>
      <xdr:colOff>38100</xdr:colOff>
      <xdr:row>97</xdr:row>
      <xdr:rowOff>129742</xdr:rowOff>
    </xdr:to>
    <xdr:sp macro="" textlink="">
      <xdr:nvSpPr>
        <xdr:cNvPr id="256" name="楕円 255"/>
        <xdr:cNvSpPr/>
      </xdr:nvSpPr>
      <xdr:spPr>
        <a:xfrm>
          <a:off x="3746500" y="1665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120869</xdr:rowOff>
    </xdr:from>
    <xdr:ext cx="534377" cy="259045"/>
    <xdr:sp macro="" textlink="">
      <xdr:nvSpPr>
        <xdr:cNvPr id="257" name="テキスト ボックス 256"/>
        <xdr:cNvSpPr txBox="1"/>
      </xdr:nvSpPr>
      <xdr:spPr>
        <a:xfrm>
          <a:off x="3530111" y="1675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28232</xdr:rowOff>
    </xdr:from>
    <xdr:to>
      <xdr:col>15</xdr:col>
      <xdr:colOff>101600</xdr:colOff>
      <xdr:row>97</xdr:row>
      <xdr:rowOff>129832</xdr:rowOff>
    </xdr:to>
    <xdr:sp macro="" textlink="">
      <xdr:nvSpPr>
        <xdr:cNvPr id="258" name="楕円 257"/>
        <xdr:cNvSpPr/>
      </xdr:nvSpPr>
      <xdr:spPr>
        <a:xfrm>
          <a:off x="2857500" y="166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120959</xdr:rowOff>
    </xdr:from>
    <xdr:ext cx="534377" cy="259045"/>
    <xdr:sp macro="" textlink="">
      <xdr:nvSpPr>
        <xdr:cNvPr id="259" name="テキスト ボックス 258"/>
        <xdr:cNvSpPr txBox="1"/>
      </xdr:nvSpPr>
      <xdr:spPr>
        <a:xfrm>
          <a:off x="2641111" y="1675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34265</xdr:rowOff>
    </xdr:from>
    <xdr:to>
      <xdr:col>10</xdr:col>
      <xdr:colOff>165100</xdr:colOff>
      <xdr:row>97</xdr:row>
      <xdr:rowOff>135865</xdr:rowOff>
    </xdr:to>
    <xdr:sp macro="" textlink="">
      <xdr:nvSpPr>
        <xdr:cNvPr id="260" name="楕円 259"/>
        <xdr:cNvSpPr/>
      </xdr:nvSpPr>
      <xdr:spPr>
        <a:xfrm>
          <a:off x="1968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126992</xdr:rowOff>
    </xdr:from>
    <xdr:ext cx="534377" cy="259045"/>
    <xdr:sp macro="" textlink="">
      <xdr:nvSpPr>
        <xdr:cNvPr id="261" name="テキスト ボックス 260"/>
        <xdr:cNvSpPr txBox="1"/>
      </xdr:nvSpPr>
      <xdr:spPr>
        <a:xfrm>
          <a:off x="1752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39230</xdr:rowOff>
    </xdr:from>
    <xdr:to>
      <xdr:col>6</xdr:col>
      <xdr:colOff>38100</xdr:colOff>
      <xdr:row>97</xdr:row>
      <xdr:rowOff>140830</xdr:rowOff>
    </xdr:to>
    <xdr:sp macro="" textlink="">
      <xdr:nvSpPr>
        <xdr:cNvPr id="262" name="楕円 261"/>
        <xdr:cNvSpPr/>
      </xdr:nvSpPr>
      <xdr:spPr>
        <a:xfrm>
          <a:off x="1079500" y="166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131957</xdr:rowOff>
    </xdr:from>
    <xdr:ext cx="534377" cy="259045"/>
    <xdr:sp macro="" textlink="">
      <xdr:nvSpPr>
        <xdr:cNvPr id="263" name="テキスト ボックス 262"/>
        <xdr:cNvSpPr txBox="1"/>
      </xdr:nvSpPr>
      <xdr:spPr>
        <a:xfrm>
          <a:off x="863111" y="167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132328</xdr:rowOff>
    </xdr:from>
    <xdr:to>
      <xdr:col>55</xdr:col>
      <xdr:colOff>0</xdr:colOff>
      <xdr:row>58</xdr:row>
      <xdr:rowOff>157626</xdr:rowOff>
    </xdr:to>
    <xdr:cxnSp macro="">
      <xdr:nvCxnSpPr>
        <xdr:cNvPr id="349" name="直線コネクタ 348"/>
        <xdr:cNvCxnSpPr/>
      </xdr:nvCxnSpPr>
      <xdr:spPr>
        <a:xfrm flipV="1">
          <a:off x="9639300" y="10076428"/>
          <a:ext cx="8382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147796</xdr:rowOff>
    </xdr:from>
    <xdr:to>
      <xdr:col>50</xdr:col>
      <xdr:colOff>114300</xdr:colOff>
      <xdr:row>58</xdr:row>
      <xdr:rowOff>157626</xdr:rowOff>
    </xdr:to>
    <xdr:cxnSp macro="">
      <xdr:nvCxnSpPr>
        <xdr:cNvPr id="352" name="直線コネクタ 351"/>
        <xdr:cNvCxnSpPr/>
      </xdr:nvCxnSpPr>
      <xdr:spPr>
        <a:xfrm>
          <a:off x="8750300" y="10091896"/>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147796</xdr:rowOff>
    </xdr:from>
    <xdr:to>
      <xdr:col>45</xdr:col>
      <xdr:colOff>177800</xdr:colOff>
      <xdr:row>58</xdr:row>
      <xdr:rowOff>160750</xdr:rowOff>
    </xdr:to>
    <xdr:cxnSp macro="">
      <xdr:nvCxnSpPr>
        <xdr:cNvPr id="355" name="直線コネクタ 354"/>
        <xdr:cNvCxnSpPr/>
      </xdr:nvCxnSpPr>
      <xdr:spPr>
        <a:xfrm flipV="1">
          <a:off x="7861300" y="1009189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159017</xdr:rowOff>
    </xdr:from>
    <xdr:to>
      <xdr:col>41</xdr:col>
      <xdr:colOff>50800</xdr:colOff>
      <xdr:row>58</xdr:row>
      <xdr:rowOff>160750</xdr:rowOff>
    </xdr:to>
    <xdr:cxnSp macro="">
      <xdr:nvCxnSpPr>
        <xdr:cNvPr id="358" name="直線コネクタ 357"/>
        <xdr:cNvCxnSpPr/>
      </xdr:nvCxnSpPr>
      <xdr:spPr>
        <a:xfrm>
          <a:off x="6972300" y="10103117"/>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81528</xdr:rowOff>
    </xdr:from>
    <xdr:to>
      <xdr:col>55</xdr:col>
      <xdr:colOff>50800</xdr:colOff>
      <xdr:row>59</xdr:row>
      <xdr:rowOff>11678</xdr:rowOff>
    </xdr:to>
    <xdr:sp macro="" textlink="">
      <xdr:nvSpPr>
        <xdr:cNvPr id="368" name="楕円 367"/>
        <xdr:cNvSpPr/>
      </xdr:nvSpPr>
      <xdr:spPr>
        <a:xfrm>
          <a:off x="10426700" y="100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167905</xdr:rowOff>
    </xdr:from>
    <xdr:ext cx="469744" cy="259045"/>
    <xdr:sp macro="" textlink="">
      <xdr:nvSpPr>
        <xdr:cNvPr id="369" name="農林水産業費該当値テキスト"/>
        <xdr:cNvSpPr txBox="1"/>
      </xdr:nvSpPr>
      <xdr:spPr>
        <a:xfrm>
          <a:off x="10528300" y="99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106826</xdr:rowOff>
    </xdr:from>
    <xdr:to>
      <xdr:col>50</xdr:col>
      <xdr:colOff>165100</xdr:colOff>
      <xdr:row>59</xdr:row>
      <xdr:rowOff>36976</xdr:rowOff>
    </xdr:to>
    <xdr:sp macro="" textlink="">
      <xdr:nvSpPr>
        <xdr:cNvPr id="370" name="楕円 369"/>
        <xdr:cNvSpPr/>
      </xdr:nvSpPr>
      <xdr:spPr>
        <a:xfrm>
          <a:off x="9588500" y="1005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28103</xdr:rowOff>
    </xdr:from>
    <xdr:ext cx="469744" cy="259045"/>
    <xdr:sp macro="" textlink="">
      <xdr:nvSpPr>
        <xdr:cNvPr id="371" name="テキスト ボックス 370"/>
        <xdr:cNvSpPr txBox="1"/>
      </xdr:nvSpPr>
      <xdr:spPr>
        <a:xfrm>
          <a:off x="9404428" y="101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96996</xdr:rowOff>
    </xdr:from>
    <xdr:to>
      <xdr:col>46</xdr:col>
      <xdr:colOff>38100</xdr:colOff>
      <xdr:row>59</xdr:row>
      <xdr:rowOff>27146</xdr:rowOff>
    </xdr:to>
    <xdr:sp macro="" textlink="">
      <xdr:nvSpPr>
        <xdr:cNvPr id="372" name="楕円 371"/>
        <xdr:cNvSpPr/>
      </xdr:nvSpPr>
      <xdr:spPr>
        <a:xfrm>
          <a:off x="8699500" y="100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18273</xdr:rowOff>
    </xdr:from>
    <xdr:ext cx="469744" cy="259045"/>
    <xdr:sp macro="" textlink="">
      <xdr:nvSpPr>
        <xdr:cNvPr id="373" name="テキスト ボックス 372"/>
        <xdr:cNvSpPr txBox="1"/>
      </xdr:nvSpPr>
      <xdr:spPr>
        <a:xfrm>
          <a:off x="8515428" y="1013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109950</xdr:rowOff>
    </xdr:from>
    <xdr:to>
      <xdr:col>41</xdr:col>
      <xdr:colOff>101600</xdr:colOff>
      <xdr:row>59</xdr:row>
      <xdr:rowOff>40100</xdr:rowOff>
    </xdr:to>
    <xdr:sp macro="" textlink="">
      <xdr:nvSpPr>
        <xdr:cNvPr id="374" name="楕円 373"/>
        <xdr:cNvSpPr/>
      </xdr:nvSpPr>
      <xdr:spPr>
        <a:xfrm>
          <a:off x="7810500" y="100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31227</xdr:rowOff>
    </xdr:from>
    <xdr:ext cx="469744" cy="259045"/>
    <xdr:sp macro="" textlink="">
      <xdr:nvSpPr>
        <xdr:cNvPr id="375" name="テキスト ボックス 374"/>
        <xdr:cNvSpPr txBox="1"/>
      </xdr:nvSpPr>
      <xdr:spPr>
        <a:xfrm>
          <a:off x="7626428" y="1014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108217</xdr:rowOff>
    </xdr:from>
    <xdr:to>
      <xdr:col>36</xdr:col>
      <xdr:colOff>165100</xdr:colOff>
      <xdr:row>59</xdr:row>
      <xdr:rowOff>38367</xdr:rowOff>
    </xdr:to>
    <xdr:sp macro="" textlink="">
      <xdr:nvSpPr>
        <xdr:cNvPr id="376" name="楕円 375"/>
        <xdr:cNvSpPr/>
      </xdr:nvSpPr>
      <xdr:spPr>
        <a:xfrm>
          <a:off x="6921500" y="100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29494</xdr:rowOff>
    </xdr:from>
    <xdr:ext cx="469744" cy="259045"/>
    <xdr:sp macro="" textlink="">
      <xdr:nvSpPr>
        <xdr:cNvPr id="377" name="テキスト ボックス 376"/>
        <xdr:cNvSpPr txBox="1"/>
      </xdr:nvSpPr>
      <xdr:spPr>
        <a:xfrm>
          <a:off x="6737428" y="1014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27533</xdr:rowOff>
    </xdr:from>
    <xdr:to>
      <xdr:col>55</xdr:col>
      <xdr:colOff>0</xdr:colOff>
      <xdr:row>78</xdr:row>
      <xdr:rowOff>93980</xdr:rowOff>
    </xdr:to>
    <xdr:cxnSp macro="">
      <xdr:nvCxnSpPr>
        <xdr:cNvPr id="406" name="直線コネクタ 405"/>
        <xdr:cNvCxnSpPr/>
      </xdr:nvCxnSpPr>
      <xdr:spPr>
        <a:xfrm flipV="1">
          <a:off x="9639300" y="13400633"/>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93980</xdr:rowOff>
    </xdr:from>
    <xdr:to>
      <xdr:col>50</xdr:col>
      <xdr:colOff>114300</xdr:colOff>
      <xdr:row>78</xdr:row>
      <xdr:rowOff>112954</xdr:rowOff>
    </xdr:to>
    <xdr:cxnSp macro="">
      <xdr:nvCxnSpPr>
        <xdr:cNvPr id="409" name="直線コネクタ 408"/>
        <xdr:cNvCxnSpPr/>
      </xdr:nvCxnSpPr>
      <xdr:spPr>
        <a:xfrm flipV="1">
          <a:off x="8750300" y="1346708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32105</xdr:rowOff>
    </xdr:from>
    <xdr:to>
      <xdr:col>45</xdr:col>
      <xdr:colOff>177800</xdr:colOff>
      <xdr:row>78</xdr:row>
      <xdr:rowOff>112954</xdr:rowOff>
    </xdr:to>
    <xdr:cxnSp macro="">
      <xdr:nvCxnSpPr>
        <xdr:cNvPr id="412" name="直線コネクタ 411"/>
        <xdr:cNvCxnSpPr/>
      </xdr:nvCxnSpPr>
      <xdr:spPr>
        <a:xfrm>
          <a:off x="7861300" y="13405205"/>
          <a:ext cx="889000" cy="8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32105</xdr:rowOff>
    </xdr:from>
    <xdr:to>
      <xdr:col>41</xdr:col>
      <xdr:colOff>50800</xdr:colOff>
      <xdr:row>78</xdr:row>
      <xdr:rowOff>138595</xdr:rowOff>
    </xdr:to>
    <xdr:cxnSp macro="">
      <xdr:nvCxnSpPr>
        <xdr:cNvPr id="415" name="直線コネクタ 414"/>
        <xdr:cNvCxnSpPr/>
      </xdr:nvCxnSpPr>
      <xdr:spPr>
        <a:xfrm flipV="1">
          <a:off x="6972300" y="13405205"/>
          <a:ext cx="889000" cy="10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141603</xdr:rowOff>
    </xdr:from>
    <xdr:ext cx="469744" cy="259045"/>
    <xdr:sp macro="" textlink="">
      <xdr:nvSpPr>
        <xdr:cNvPr id="417" name="テキスト ボックス 416"/>
        <xdr:cNvSpPr txBox="1"/>
      </xdr:nvSpPr>
      <xdr:spPr>
        <a:xfrm>
          <a:off x="7626428" y="135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148183</xdr:rowOff>
    </xdr:from>
    <xdr:to>
      <xdr:col>55</xdr:col>
      <xdr:colOff>50800</xdr:colOff>
      <xdr:row>78</xdr:row>
      <xdr:rowOff>78333</xdr:rowOff>
    </xdr:to>
    <xdr:sp macro="" textlink="">
      <xdr:nvSpPr>
        <xdr:cNvPr id="425" name="楕円 424"/>
        <xdr:cNvSpPr/>
      </xdr:nvSpPr>
      <xdr:spPr>
        <a:xfrm>
          <a:off x="10426700" y="1334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126610</xdr:rowOff>
    </xdr:from>
    <xdr:ext cx="469744" cy="259045"/>
    <xdr:sp macro="" textlink="">
      <xdr:nvSpPr>
        <xdr:cNvPr id="426" name="商工費該当値テキスト"/>
        <xdr:cNvSpPr txBox="1"/>
      </xdr:nvSpPr>
      <xdr:spPr>
        <a:xfrm>
          <a:off x="10528300" y="1332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43180</xdr:rowOff>
    </xdr:from>
    <xdr:to>
      <xdr:col>50</xdr:col>
      <xdr:colOff>165100</xdr:colOff>
      <xdr:row>78</xdr:row>
      <xdr:rowOff>144780</xdr:rowOff>
    </xdr:to>
    <xdr:sp macro="" textlink="">
      <xdr:nvSpPr>
        <xdr:cNvPr id="427" name="楕円 426"/>
        <xdr:cNvSpPr/>
      </xdr:nvSpPr>
      <xdr:spPr>
        <a:xfrm>
          <a:off x="9588500" y="1341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135907</xdr:rowOff>
    </xdr:from>
    <xdr:ext cx="469744" cy="259045"/>
    <xdr:sp macro="" textlink="">
      <xdr:nvSpPr>
        <xdr:cNvPr id="428" name="テキスト ボックス 427"/>
        <xdr:cNvSpPr txBox="1"/>
      </xdr:nvSpPr>
      <xdr:spPr>
        <a:xfrm>
          <a:off x="9404428" y="1350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62154</xdr:rowOff>
    </xdr:from>
    <xdr:to>
      <xdr:col>46</xdr:col>
      <xdr:colOff>38100</xdr:colOff>
      <xdr:row>78</xdr:row>
      <xdr:rowOff>163754</xdr:rowOff>
    </xdr:to>
    <xdr:sp macro="" textlink="">
      <xdr:nvSpPr>
        <xdr:cNvPr id="429" name="楕円 428"/>
        <xdr:cNvSpPr/>
      </xdr:nvSpPr>
      <xdr:spPr>
        <a:xfrm>
          <a:off x="8699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154881</xdr:rowOff>
    </xdr:from>
    <xdr:ext cx="469744" cy="259045"/>
    <xdr:sp macro="" textlink="">
      <xdr:nvSpPr>
        <xdr:cNvPr id="430" name="テキスト ボックス 429"/>
        <xdr:cNvSpPr txBox="1"/>
      </xdr:nvSpPr>
      <xdr:spPr>
        <a:xfrm>
          <a:off x="8515428"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152755</xdr:rowOff>
    </xdr:from>
    <xdr:to>
      <xdr:col>41</xdr:col>
      <xdr:colOff>101600</xdr:colOff>
      <xdr:row>78</xdr:row>
      <xdr:rowOff>82905</xdr:rowOff>
    </xdr:to>
    <xdr:sp macro="" textlink="">
      <xdr:nvSpPr>
        <xdr:cNvPr id="431" name="楕円 430"/>
        <xdr:cNvSpPr/>
      </xdr:nvSpPr>
      <xdr:spPr>
        <a:xfrm>
          <a:off x="78105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99432</xdr:rowOff>
    </xdr:from>
    <xdr:ext cx="469744" cy="259045"/>
    <xdr:sp macro="" textlink="">
      <xdr:nvSpPr>
        <xdr:cNvPr id="432" name="テキスト ボックス 431"/>
        <xdr:cNvSpPr txBox="1"/>
      </xdr:nvSpPr>
      <xdr:spPr>
        <a:xfrm>
          <a:off x="7626428" y="1312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87795</xdr:rowOff>
    </xdr:from>
    <xdr:to>
      <xdr:col>36</xdr:col>
      <xdr:colOff>165100</xdr:colOff>
      <xdr:row>79</xdr:row>
      <xdr:rowOff>17945</xdr:rowOff>
    </xdr:to>
    <xdr:sp macro="" textlink="">
      <xdr:nvSpPr>
        <xdr:cNvPr id="433" name="楕円 432"/>
        <xdr:cNvSpPr/>
      </xdr:nvSpPr>
      <xdr:spPr>
        <a:xfrm>
          <a:off x="6921500" y="134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9072</xdr:rowOff>
    </xdr:from>
    <xdr:ext cx="469744" cy="259045"/>
    <xdr:sp macro="" textlink="">
      <xdr:nvSpPr>
        <xdr:cNvPr id="434" name="テキスト ボックス 433"/>
        <xdr:cNvSpPr txBox="1"/>
      </xdr:nvSpPr>
      <xdr:spPr>
        <a:xfrm>
          <a:off x="6737428" y="1355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66766</xdr:rowOff>
    </xdr:from>
    <xdr:to>
      <xdr:col>55</xdr:col>
      <xdr:colOff>0</xdr:colOff>
      <xdr:row>96</xdr:row>
      <xdr:rowOff>137675</xdr:rowOff>
    </xdr:to>
    <xdr:cxnSp macro="">
      <xdr:nvCxnSpPr>
        <xdr:cNvPr id="465" name="直線コネクタ 464"/>
        <xdr:cNvCxnSpPr/>
      </xdr:nvCxnSpPr>
      <xdr:spPr>
        <a:xfrm flipV="1">
          <a:off x="9639300" y="16354516"/>
          <a:ext cx="838200" cy="24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137675</xdr:rowOff>
    </xdr:from>
    <xdr:to>
      <xdr:col>50</xdr:col>
      <xdr:colOff>114300</xdr:colOff>
      <xdr:row>97</xdr:row>
      <xdr:rowOff>2671</xdr:rowOff>
    </xdr:to>
    <xdr:cxnSp macro="">
      <xdr:nvCxnSpPr>
        <xdr:cNvPr id="468" name="直線コネクタ 467"/>
        <xdr:cNvCxnSpPr/>
      </xdr:nvCxnSpPr>
      <xdr:spPr>
        <a:xfrm flipV="1">
          <a:off x="8750300" y="16596875"/>
          <a:ext cx="889000" cy="3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0" name="テキスト ボックス 469"/>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132004</xdr:rowOff>
    </xdr:from>
    <xdr:to>
      <xdr:col>45</xdr:col>
      <xdr:colOff>177800</xdr:colOff>
      <xdr:row>97</xdr:row>
      <xdr:rowOff>2671</xdr:rowOff>
    </xdr:to>
    <xdr:cxnSp macro="">
      <xdr:nvCxnSpPr>
        <xdr:cNvPr id="471" name="直線コネクタ 470"/>
        <xdr:cNvCxnSpPr/>
      </xdr:nvCxnSpPr>
      <xdr:spPr>
        <a:xfrm>
          <a:off x="7861300" y="16591204"/>
          <a:ext cx="889000" cy="4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3" name="テキスト ボックス 472"/>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132004</xdr:rowOff>
    </xdr:from>
    <xdr:to>
      <xdr:col>41</xdr:col>
      <xdr:colOff>50800</xdr:colOff>
      <xdr:row>98</xdr:row>
      <xdr:rowOff>28209</xdr:rowOff>
    </xdr:to>
    <xdr:cxnSp macro="">
      <xdr:nvCxnSpPr>
        <xdr:cNvPr id="474" name="直線コネクタ 473"/>
        <xdr:cNvCxnSpPr/>
      </xdr:nvCxnSpPr>
      <xdr:spPr>
        <a:xfrm flipV="1">
          <a:off x="6972300" y="16591204"/>
          <a:ext cx="889000" cy="23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6" name="テキスト ボックス 475"/>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15966</xdr:rowOff>
    </xdr:from>
    <xdr:to>
      <xdr:col>55</xdr:col>
      <xdr:colOff>50800</xdr:colOff>
      <xdr:row>95</xdr:row>
      <xdr:rowOff>117566</xdr:rowOff>
    </xdr:to>
    <xdr:sp macro="" textlink="">
      <xdr:nvSpPr>
        <xdr:cNvPr id="484" name="楕円 483"/>
        <xdr:cNvSpPr/>
      </xdr:nvSpPr>
      <xdr:spPr>
        <a:xfrm>
          <a:off x="10426700" y="1630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38843</xdr:rowOff>
    </xdr:from>
    <xdr:ext cx="534377" cy="259045"/>
    <xdr:sp macro="" textlink="">
      <xdr:nvSpPr>
        <xdr:cNvPr id="485" name="土木費該当値テキスト"/>
        <xdr:cNvSpPr txBox="1"/>
      </xdr:nvSpPr>
      <xdr:spPr>
        <a:xfrm>
          <a:off x="10528300" y="161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86875</xdr:rowOff>
    </xdr:from>
    <xdr:to>
      <xdr:col>50</xdr:col>
      <xdr:colOff>165100</xdr:colOff>
      <xdr:row>97</xdr:row>
      <xdr:rowOff>17025</xdr:rowOff>
    </xdr:to>
    <xdr:sp macro="" textlink="">
      <xdr:nvSpPr>
        <xdr:cNvPr id="486" name="楕円 485"/>
        <xdr:cNvSpPr/>
      </xdr:nvSpPr>
      <xdr:spPr>
        <a:xfrm>
          <a:off x="9588500" y="165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33552</xdr:rowOff>
    </xdr:from>
    <xdr:ext cx="534377" cy="259045"/>
    <xdr:sp macro="" textlink="">
      <xdr:nvSpPr>
        <xdr:cNvPr id="487" name="テキスト ボックス 486"/>
        <xdr:cNvSpPr txBox="1"/>
      </xdr:nvSpPr>
      <xdr:spPr>
        <a:xfrm>
          <a:off x="9372111" y="163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123321</xdr:rowOff>
    </xdr:from>
    <xdr:to>
      <xdr:col>46</xdr:col>
      <xdr:colOff>38100</xdr:colOff>
      <xdr:row>97</xdr:row>
      <xdr:rowOff>53471</xdr:rowOff>
    </xdr:to>
    <xdr:sp macro="" textlink="">
      <xdr:nvSpPr>
        <xdr:cNvPr id="488" name="楕円 487"/>
        <xdr:cNvSpPr/>
      </xdr:nvSpPr>
      <xdr:spPr>
        <a:xfrm>
          <a:off x="8699500" y="16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69998</xdr:rowOff>
    </xdr:from>
    <xdr:ext cx="534377" cy="259045"/>
    <xdr:sp macro="" textlink="">
      <xdr:nvSpPr>
        <xdr:cNvPr id="489" name="テキスト ボックス 488"/>
        <xdr:cNvSpPr txBox="1"/>
      </xdr:nvSpPr>
      <xdr:spPr>
        <a:xfrm>
          <a:off x="8483111" y="1635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81204</xdr:rowOff>
    </xdr:from>
    <xdr:to>
      <xdr:col>41</xdr:col>
      <xdr:colOff>101600</xdr:colOff>
      <xdr:row>97</xdr:row>
      <xdr:rowOff>11354</xdr:rowOff>
    </xdr:to>
    <xdr:sp macro="" textlink="">
      <xdr:nvSpPr>
        <xdr:cNvPr id="490" name="楕円 489"/>
        <xdr:cNvSpPr/>
      </xdr:nvSpPr>
      <xdr:spPr>
        <a:xfrm>
          <a:off x="7810500" y="1654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27881</xdr:rowOff>
    </xdr:from>
    <xdr:ext cx="534377" cy="259045"/>
    <xdr:sp macro="" textlink="">
      <xdr:nvSpPr>
        <xdr:cNvPr id="491" name="テキスト ボックス 490"/>
        <xdr:cNvSpPr txBox="1"/>
      </xdr:nvSpPr>
      <xdr:spPr>
        <a:xfrm>
          <a:off x="7594111" y="1631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148859</xdr:rowOff>
    </xdr:from>
    <xdr:to>
      <xdr:col>36</xdr:col>
      <xdr:colOff>165100</xdr:colOff>
      <xdr:row>98</xdr:row>
      <xdr:rowOff>79009</xdr:rowOff>
    </xdr:to>
    <xdr:sp macro="" textlink="">
      <xdr:nvSpPr>
        <xdr:cNvPr id="492" name="楕円 491"/>
        <xdr:cNvSpPr/>
      </xdr:nvSpPr>
      <xdr:spPr>
        <a:xfrm>
          <a:off x="6921500" y="167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70136</xdr:rowOff>
    </xdr:from>
    <xdr:ext cx="534377" cy="259045"/>
    <xdr:sp macro="" textlink="">
      <xdr:nvSpPr>
        <xdr:cNvPr id="493" name="テキスト ボックス 492"/>
        <xdr:cNvSpPr txBox="1"/>
      </xdr:nvSpPr>
      <xdr:spPr>
        <a:xfrm>
          <a:off x="6705111" y="1687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118269</xdr:rowOff>
    </xdr:from>
    <xdr:to>
      <xdr:col>85</xdr:col>
      <xdr:colOff>127000</xdr:colOff>
      <xdr:row>37</xdr:row>
      <xdr:rowOff>125946</xdr:rowOff>
    </xdr:to>
    <xdr:cxnSp macro="">
      <xdr:nvCxnSpPr>
        <xdr:cNvPr id="522" name="直線コネクタ 521"/>
        <xdr:cNvCxnSpPr/>
      </xdr:nvCxnSpPr>
      <xdr:spPr>
        <a:xfrm flipV="1">
          <a:off x="15481300" y="6461919"/>
          <a:ext cx="838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149168</xdr:rowOff>
    </xdr:from>
    <xdr:to>
      <xdr:col>81</xdr:col>
      <xdr:colOff>50800</xdr:colOff>
      <xdr:row>37</xdr:row>
      <xdr:rowOff>125946</xdr:rowOff>
    </xdr:to>
    <xdr:cxnSp macro="">
      <xdr:nvCxnSpPr>
        <xdr:cNvPr id="525" name="直線コネクタ 524"/>
        <xdr:cNvCxnSpPr/>
      </xdr:nvCxnSpPr>
      <xdr:spPr>
        <a:xfrm>
          <a:off x="14592300" y="6321368"/>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149168</xdr:rowOff>
    </xdr:from>
    <xdr:to>
      <xdr:col>76</xdr:col>
      <xdr:colOff>114300</xdr:colOff>
      <xdr:row>37</xdr:row>
      <xdr:rowOff>138081</xdr:rowOff>
    </xdr:to>
    <xdr:cxnSp macro="">
      <xdr:nvCxnSpPr>
        <xdr:cNvPr id="528" name="直線コネクタ 527"/>
        <xdr:cNvCxnSpPr/>
      </xdr:nvCxnSpPr>
      <xdr:spPr>
        <a:xfrm flipV="1">
          <a:off x="13703300" y="6321368"/>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129203</xdr:rowOff>
    </xdr:from>
    <xdr:to>
      <xdr:col>71</xdr:col>
      <xdr:colOff>177800</xdr:colOff>
      <xdr:row>37</xdr:row>
      <xdr:rowOff>138081</xdr:rowOff>
    </xdr:to>
    <xdr:cxnSp macro="">
      <xdr:nvCxnSpPr>
        <xdr:cNvPr id="531" name="直線コネクタ 530"/>
        <xdr:cNvCxnSpPr/>
      </xdr:nvCxnSpPr>
      <xdr:spPr>
        <a:xfrm>
          <a:off x="12814300" y="647285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67469</xdr:rowOff>
    </xdr:from>
    <xdr:to>
      <xdr:col>85</xdr:col>
      <xdr:colOff>177800</xdr:colOff>
      <xdr:row>37</xdr:row>
      <xdr:rowOff>169069</xdr:rowOff>
    </xdr:to>
    <xdr:sp macro="" textlink="">
      <xdr:nvSpPr>
        <xdr:cNvPr id="541" name="楕円 540"/>
        <xdr:cNvSpPr/>
      </xdr:nvSpPr>
      <xdr:spPr>
        <a:xfrm>
          <a:off x="16268700" y="64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153846</xdr:rowOff>
    </xdr:from>
    <xdr:ext cx="534377" cy="259045"/>
    <xdr:sp macro="" textlink="">
      <xdr:nvSpPr>
        <xdr:cNvPr id="542" name="消防費該当値テキスト"/>
        <xdr:cNvSpPr txBox="1"/>
      </xdr:nvSpPr>
      <xdr:spPr>
        <a:xfrm>
          <a:off x="16370300" y="63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75146</xdr:rowOff>
    </xdr:from>
    <xdr:to>
      <xdr:col>81</xdr:col>
      <xdr:colOff>101600</xdr:colOff>
      <xdr:row>38</xdr:row>
      <xdr:rowOff>5296</xdr:rowOff>
    </xdr:to>
    <xdr:sp macro="" textlink="">
      <xdr:nvSpPr>
        <xdr:cNvPr id="543" name="楕円 542"/>
        <xdr:cNvSpPr/>
      </xdr:nvSpPr>
      <xdr:spPr>
        <a:xfrm>
          <a:off x="15430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167873</xdr:rowOff>
    </xdr:from>
    <xdr:ext cx="534377" cy="259045"/>
    <xdr:sp macro="" textlink="">
      <xdr:nvSpPr>
        <xdr:cNvPr id="544" name="テキスト ボックス 543"/>
        <xdr:cNvSpPr txBox="1"/>
      </xdr:nvSpPr>
      <xdr:spPr>
        <a:xfrm>
          <a:off x="15214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98368</xdr:rowOff>
    </xdr:from>
    <xdr:to>
      <xdr:col>76</xdr:col>
      <xdr:colOff>165100</xdr:colOff>
      <xdr:row>37</xdr:row>
      <xdr:rowOff>28518</xdr:rowOff>
    </xdr:to>
    <xdr:sp macro="" textlink="">
      <xdr:nvSpPr>
        <xdr:cNvPr id="545" name="楕円 544"/>
        <xdr:cNvSpPr/>
      </xdr:nvSpPr>
      <xdr:spPr>
        <a:xfrm>
          <a:off x="14541500" y="6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45045</xdr:rowOff>
    </xdr:from>
    <xdr:ext cx="534377" cy="259045"/>
    <xdr:sp macro="" textlink="">
      <xdr:nvSpPr>
        <xdr:cNvPr id="546" name="テキスト ボックス 545"/>
        <xdr:cNvSpPr txBox="1"/>
      </xdr:nvSpPr>
      <xdr:spPr>
        <a:xfrm>
          <a:off x="14325111" y="604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87281</xdr:rowOff>
    </xdr:from>
    <xdr:to>
      <xdr:col>72</xdr:col>
      <xdr:colOff>38100</xdr:colOff>
      <xdr:row>38</xdr:row>
      <xdr:rowOff>17431</xdr:rowOff>
    </xdr:to>
    <xdr:sp macro="" textlink="">
      <xdr:nvSpPr>
        <xdr:cNvPr id="547" name="楕円 546"/>
        <xdr:cNvSpPr/>
      </xdr:nvSpPr>
      <xdr:spPr>
        <a:xfrm>
          <a:off x="13652500" y="64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8558</xdr:rowOff>
    </xdr:from>
    <xdr:ext cx="534377" cy="259045"/>
    <xdr:sp macro="" textlink="">
      <xdr:nvSpPr>
        <xdr:cNvPr id="548" name="テキスト ボックス 547"/>
        <xdr:cNvSpPr txBox="1"/>
      </xdr:nvSpPr>
      <xdr:spPr>
        <a:xfrm>
          <a:off x="13436111" y="65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78403</xdr:rowOff>
    </xdr:from>
    <xdr:to>
      <xdr:col>67</xdr:col>
      <xdr:colOff>101600</xdr:colOff>
      <xdr:row>38</xdr:row>
      <xdr:rowOff>8553</xdr:rowOff>
    </xdr:to>
    <xdr:sp macro="" textlink="">
      <xdr:nvSpPr>
        <xdr:cNvPr id="549" name="楕円 548"/>
        <xdr:cNvSpPr/>
      </xdr:nvSpPr>
      <xdr:spPr>
        <a:xfrm>
          <a:off x="12763500" y="64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171131</xdr:rowOff>
    </xdr:from>
    <xdr:ext cx="534377" cy="259045"/>
    <xdr:sp macro="" textlink="">
      <xdr:nvSpPr>
        <xdr:cNvPr id="550" name="テキスト ボックス 549"/>
        <xdr:cNvSpPr txBox="1"/>
      </xdr:nvSpPr>
      <xdr:spPr>
        <a:xfrm>
          <a:off x="12547111" y="65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73" name="直線コネクタ 572"/>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4" name="教育費最小値テキスト"/>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5" name="直線コネクタ 574"/>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6" name="教育費最大値テキスト"/>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7" name="直線コネクタ 576"/>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43871</xdr:rowOff>
    </xdr:from>
    <xdr:to>
      <xdr:col>85</xdr:col>
      <xdr:colOff>127000</xdr:colOff>
      <xdr:row>58</xdr:row>
      <xdr:rowOff>132339</xdr:rowOff>
    </xdr:to>
    <xdr:cxnSp macro="">
      <xdr:nvCxnSpPr>
        <xdr:cNvPr id="578" name="直線コネクタ 577"/>
        <xdr:cNvCxnSpPr/>
      </xdr:nvCxnSpPr>
      <xdr:spPr>
        <a:xfrm flipV="1">
          <a:off x="15481300" y="9987971"/>
          <a:ext cx="8382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9" name="教育費平均値テキスト"/>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80" name="フローチャート: 判断 579"/>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132339</xdr:rowOff>
    </xdr:from>
    <xdr:to>
      <xdr:col>81</xdr:col>
      <xdr:colOff>50800</xdr:colOff>
      <xdr:row>59</xdr:row>
      <xdr:rowOff>38659</xdr:rowOff>
    </xdr:to>
    <xdr:cxnSp macro="">
      <xdr:nvCxnSpPr>
        <xdr:cNvPr id="581" name="直線コネクタ 580"/>
        <xdr:cNvCxnSpPr/>
      </xdr:nvCxnSpPr>
      <xdr:spPr>
        <a:xfrm flipV="1">
          <a:off x="14592300" y="10076439"/>
          <a:ext cx="889000" cy="7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82" name="フローチャート: 判断 581"/>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83" name="テキスト ボックス 582"/>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1199</xdr:rowOff>
    </xdr:from>
    <xdr:to>
      <xdr:col>76</xdr:col>
      <xdr:colOff>114300</xdr:colOff>
      <xdr:row>59</xdr:row>
      <xdr:rowOff>38659</xdr:rowOff>
    </xdr:to>
    <xdr:cxnSp macro="">
      <xdr:nvCxnSpPr>
        <xdr:cNvPr id="584" name="直線コネクタ 583"/>
        <xdr:cNvCxnSpPr/>
      </xdr:nvCxnSpPr>
      <xdr:spPr>
        <a:xfrm>
          <a:off x="13703300" y="10116749"/>
          <a:ext cx="889000" cy="3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5" name="フローチャート: 判断 584"/>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6" name="テキスト ボックス 585"/>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106965</xdr:rowOff>
    </xdr:from>
    <xdr:to>
      <xdr:col>71</xdr:col>
      <xdr:colOff>177800</xdr:colOff>
      <xdr:row>59</xdr:row>
      <xdr:rowOff>1199</xdr:rowOff>
    </xdr:to>
    <xdr:cxnSp macro="">
      <xdr:nvCxnSpPr>
        <xdr:cNvPr id="587" name="直線コネクタ 586"/>
        <xdr:cNvCxnSpPr/>
      </xdr:nvCxnSpPr>
      <xdr:spPr>
        <a:xfrm>
          <a:off x="12814300" y="10051065"/>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8" name="フローチャート: 判断 587"/>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9" name="テキスト ボックス 588"/>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90" name="フローチャート: 判断 589"/>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91" name="テキスト ボックス 590"/>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164521</xdr:rowOff>
    </xdr:from>
    <xdr:to>
      <xdr:col>85</xdr:col>
      <xdr:colOff>177800</xdr:colOff>
      <xdr:row>58</xdr:row>
      <xdr:rowOff>94671</xdr:rowOff>
    </xdr:to>
    <xdr:sp macro="" textlink="">
      <xdr:nvSpPr>
        <xdr:cNvPr id="597" name="楕円 596"/>
        <xdr:cNvSpPr/>
      </xdr:nvSpPr>
      <xdr:spPr>
        <a:xfrm>
          <a:off x="16268700" y="993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79448</xdr:rowOff>
    </xdr:from>
    <xdr:ext cx="534377" cy="259045"/>
    <xdr:sp macro="" textlink="">
      <xdr:nvSpPr>
        <xdr:cNvPr id="598" name="教育費該当値テキスト"/>
        <xdr:cNvSpPr txBox="1"/>
      </xdr:nvSpPr>
      <xdr:spPr>
        <a:xfrm>
          <a:off x="16370300" y="985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81539</xdr:rowOff>
    </xdr:from>
    <xdr:to>
      <xdr:col>81</xdr:col>
      <xdr:colOff>101600</xdr:colOff>
      <xdr:row>59</xdr:row>
      <xdr:rowOff>11689</xdr:rowOff>
    </xdr:to>
    <xdr:sp macro="" textlink="">
      <xdr:nvSpPr>
        <xdr:cNvPr id="599" name="楕円 598"/>
        <xdr:cNvSpPr/>
      </xdr:nvSpPr>
      <xdr:spPr>
        <a:xfrm>
          <a:off x="15430500" y="100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2816</xdr:rowOff>
    </xdr:from>
    <xdr:ext cx="534377" cy="259045"/>
    <xdr:sp macro="" textlink="">
      <xdr:nvSpPr>
        <xdr:cNvPr id="600" name="テキスト ボックス 599"/>
        <xdr:cNvSpPr txBox="1"/>
      </xdr:nvSpPr>
      <xdr:spPr>
        <a:xfrm>
          <a:off x="15214111" y="101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159309</xdr:rowOff>
    </xdr:from>
    <xdr:to>
      <xdr:col>76</xdr:col>
      <xdr:colOff>165100</xdr:colOff>
      <xdr:row>59</xdr:row>
      <xdr:rowOff>89459</xdr:rowOff>
    </xdr:to>
    <xdr:sp macro="" textlink="">
      <xdr:nvSpPr>
        <xdr:cNvPr id="601" name="楕円 600"/>
        <xdr:cNvSpPr/>
      </xdr:nvSpPr>
      <xdr:spPr>
        <a:xfrm>
          <a:off x="14541500" y="101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80586</xdr:rowOff>
    </xdr:from>
    <xdr:ext cx="534377" cy="259045"/>
    <xdr:sp macro="" textlink="">
      <xdr:nvSpPr>
        <xdr:cNvPr id="602" name="テキスト ボックス 601"/>
        <xdr:cNvSpPr txBox="1"/>
      </xdr:nvSpPr>
      <xdr:spPr>
        <a:xfrm>
          <a:off x="14325111" y="101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121849</xdr:rowOff>
    </xdr:from>
    <xdr:to>
      <xdr:col>72</xdr:col>
      <xdr:colOff>38100</xdr:colOff>
      <xdr:row>59</xdr:row>
      <xdr:rowOff>51999</xdr:rowOff>
    </xdr:to>
    <xdr:sp macro="" textlink="">
      <xdr:nvSpPr>
        <xdr:cNvPr id="603" name="楕円 602"/>
        <xdr:cNvSpPr/>
      </xdr:nvSpPr>
      <xdr:spPr>
        <a:xfrm>
          <a:off x="13652500" y="100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43126</xdr:rowOff>
    </xdr:from>
    <xdr:ext cx="534377" cy="259045"/>
    <xdr:sp macro="" textlink="">
      <xdr:nvSpPr>
        <xdr:cNvPr id="604" name="テキスト ボックス 603"/>
        <xdr:cNvSpPr txBox="1"/>
      </xdr:nvSpPr>
      <xdr:spPr>
        <a:xfrm>
          <a:off x="13436111" y="1015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56165</xdr:rowOff>
    </xdr:from>
    <xdr:to>
      <xdr:col>67</xdr:col>
      <xdr:colOff>101600</xdr:colOff>
      <xdr:row>58</xdr:row>
      <xdr:rowOff>157765</xdr:rowOff>
    </xdr:to>
    <xdr:sp macro="" textlink="">
      <xdr:nvSpPr>
        <xdr:cNvPr id="605" name="楕円 604"/>
        <xdr:cNvSpPr/>
      </xdr:nvSpPr>
      <xdr:spPr>
        <a:xfrm>
          <a:off x="12763500" y="1000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148892</xdr:rowOff>
    </xdr:from>
    <xdr:ext cx="534377" cy="259045"/>
    <xdr:sp macro="" textlink="">
      <xdr:nvSpPr>
        <xdr:cNvPr id="606" name="テキスト ボックス 605"/>
        <xdr:cNvSpPr txBox="1"/>
      </xdr:nvSpPr>
      <xdr:spPr>
        <a:xfrm>
          <a:off x="12547111" y="1009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0" name="直線コネクタ 629"/>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1"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3"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4" name="直線コネクタ 633"/>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6"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7" name="フローチャート: 判断 636"/>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9" name="フローチャート: 判断 638"/>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0" name="テキスト ボックス 639"/>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2" name="フローチャート: 判断 641"/>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3" name="テキスト ボックス 642"/>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5" name="フローチャート: 判断 644"/>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6" name="テキスト ボックス 645"/>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7" name="フローチャート: 判断 646"/>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8" name="テキスト ボックス 647"/>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55"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9" name="直線コネクタ 688"/>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0"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1" name="直線コネクタ 690"/>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2"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3" name="直線コネクタ 692"/>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118049</xdr:rowOff>
    </xdr:from>
    <xdr:to>
      <xdr:col>85</xdr:col>
      <xdr:colOff>127000</xdr:colOff>
      <xdr:row>97</xdr:row>
      <xdr:rowOff>137561</xdr:rowOff>
    </xdr:to>
    <xdr:cxnSp macro="">
      <xdr:nvCxnSpPr>
        <xdr:cNvPr id="694" name="直線コネクタ 693"/>
        <xdr:cNvCxnSpPr/>
      </xdr:nvCxnSpPr>
      <xdr:spPr>
        <a:xfrm flipV="1">
          <a:off x="15481300" y="16748699"/>
          <a:ext cx="8382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5"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6" name="フローチャート: 判断 695"/>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127372</xdr:rowOff>
    </xdr:from>
    <xdr:to>
      <xdr:col>81</xdr:col>
      <xdr:colOff>50800</xdr:colOff>
      <xdr:row>97</xdr:row>
      <xdr:rowOff>137561</xdr:rowOff>
    </xdr:to>
    <xdr:cxnSp macro="">
      <xdr:nvCxnSpPr>
        <xdr:cNvPr id="697" name="直線コネクタ 696"/>
        <xdr:cNvCxnSpPr/>
      </xdr:nvCxnSpPr>
      <xdr:spPr>
        <a:xfrm>
          <a:off x="14592300" y="16758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8" name="フローチャート: 判断 697"/>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9" name="テキスト ボックス 698"/>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115239</xdr:rowOff>
    </xdr:from>
    <xdr:to>
      <xdr:col>76</xdr:col>
      <xdr:colOff>114300</xdr:colOff>
      <xdr:row>97</xdr:row>
      <xdr:rowOff>127372</xdr:rowOff>
    </xdr:to>
    <xdr:cxnSp macro="">
      <xdr:nvCxnSpPr>
        <xdr:cNvPr id="700" name="直線コネクタ 699"/>
        <xdr:cNvCxnSpPr/>
      </xdr:nvCxnSpPr>
      <xdr:spPr>
        <a:xfrm>
          <a:off x="13703300" y="16745889"/>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1" name="フローチャート: 判断 700"/>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2" name="テキスト ボックス 701"/>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103956</xdr:rowOff>
    </xdr:from>
    <xdr:to>
      <xdr:col>71</xdr:col>
      <xdr:colOff>177800</xdr:colOff>
      <xdr:row>97</xdr:row>
      <xdr:rowOff>115239</xdr:rowOff>
    </xdr:to>
    <xdr:cxnSp macro="">
      <xdr:nvCxnSpPr>
        <xdr:cNvPr id="703" name="直線コネクタ 702"/>
        <xdr:cNvCxnSpPr/>
      </xdr:nvCxnSpPr>
      <xdr:spPr>
        <a:xfrm>
          <a:off x="12814300" y="16734606"/>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4" name="フローチャート: 判断 703"/>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5" name="テキスト ボックス 704"/>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6" name="フローチャート: 判断 705"/>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7" name="テキスト ボックス 706"/>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67249</xdr:rowOff>
    </xdr:from>
    <xdr:to>
      <xdr:col>85</xdr:col>
      <xdr:colOff>177800</xdr:colOff>
      <xdr:row>97</xdr:row>
      <xdr:rowOff>168849</xdr:rowOff>
    </xdr:to>
    <xdr:sp macro="" textlink="">
      <xdr:nvSpPr>
        <xdr:cNvPr id="713" name="楕円 712"/>
        <xdr:cNvSpPr/>
      </xdr:nvSpPr>
      <xdr:spPr>
        <a:xfrm>
          <a:off x="16268700" y="166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153626</xdr:rowOff>
    </xdr:from>
    <xdr:ext cx="534377" cy="259045"/>
    <xdr:sp macro="" textlink="">
      <xdr:nvSpPr>
        <xdr:cNvPr id="714" name="公債費該当値テキスト"/>
        <xdr:cNvSpPr txBox="1"/>
      </xdr:nvSpPr>
      <xdr:spPr>
        <a:xfrm>
          <a:off x="16370300" y="166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86761</xdr:rowOff>
    </xdr:from>
    <xdr:to>
      <xdr:col>81</xdr:col>
      <xdr:colOff>101600</xdr:colOff>
      <xdr:row>98</xdr:row>
      <xdr:rowOff>16911</xdr:rowOff>
    </xdr:to>
    <xdr:sp macro="" textlink="">
      <xdr:nvSpPr>
        <xdr:cNvPr id="715" name="楕円 714"/>
        <xdr:cNvSpPr/>
      </xdr:nvSpPr>
      <xdr:spPr>
        <a:xfrm>
          <a:off x="15430500" y="167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8038</xdr:rowOff>
    </xdr:from>
    <xdr:ext cx="534377" cy="259045"/>
    <xdr:sp macro="" textlink="">
      <xdr:nvSpPr>
        <xdr:cNvPr id="716" name="テキスト ボックス 715"/>
        <xdr:cNvSpPr txBox="1"/>
      </xdr:nvSpPr>
      <xdr:spPr>
        <a:xfrm>
          <a:off x="15214111" y="168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76572</xdr:rowOff>
    </xdr:from>
    <xdr:to>
      <xdr:col>76</xdr:col>
      <xdr:colOff>165100</xdr:colOff>
      <xdr:row>98</xdr:row>
      <xdr:rowOff>6722</xdr:rowOff>
    </xdr:to>
    <xdr:sp macro="" textlink="">
      <xdr:nvSpPr>
        <xdr:cNvPr id="717" name="楕円 716"/>
        <xdr:cNvSpPr/>
      </xdr:nvSpPr>
      <xdr:spPr>
        <a:xfrm>
          <a:off x="14541500" y="167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169299</xdr:rowOff>
    </xdr:from>
    <xdr:ext cx="534377" cy="259045"/>
    <xdr:sp macro="" textlink="">
      <xdr:nvSpPr>
        <xdr:cNvPr id="718" name="テキスト ボックス 717"/>
        <xdr:cNvSpPr txBox="1"/>
      </xdr:nvSpPr>
      <xdr:spPr>
        <a:xfrm>
          <a:off x="14325111" y="167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64439</xdr:rowOff>
    </xdr:from>
    <xdr:to>
      <xdr:col>72</xdr:col>
      <xdr:colOff>38100</xdr:colOff>
      <xdr:row>97</xdr:row>
      <xdr:rowOff>166039</xdr:rowOff>
    </xdr:to>
    <xdr:sp macro="" textlink="">
      <xdr:nvSpPr>
        <xdr:cNvPr id="719" name="楕円 718"/>
        <xdr:cNvSpPr/>
      </xdr:nvSpPr>
      <xdr:spPr>
        <a:xfrm>
          <a:off x="13652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157166</xdr:rowOff>
    </xdr:from>
    <xdr:ext cx="534377" cy="259045"/>
    <xdr:sp macro="" textlink="">
      <xdr:nvSpPr>
        <xdr:cNvPr id="720" name="テキスト ボックス 719"/>
        <xdr:cNvSpPr txBox="1"/>
      </xdr:nvSpPr>
      <xdr:spPr>
        <a:xfrm>
          <a:off x="13436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53156</xdr:rowOff>
    </xdr:from>
    <xdr:to>
      <xdr:col>67</xdr:col>
      <xdr:colOff>101600</xdr:colOff>
      <xdr:row>97</xdr:row>
      <xdr:rowOff>154756</xdr:rowOff>
    </xdr:to>
    <xdr:sp macro="" textlink="">
      <xdr:nvSpPr>
        <xdr:cNvPr id="721" name="楕円 720"/>
        <xdr:cNvSpPr/>
      </xdr:nvSpPr>
      <xdr:spPr>
        <a:xfrm>
          <a:off x="12763500" y="166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145883</xdr:rowOff>
    </xdr:from>
    <xdr:ext cx="534377" cy="259045"/>
    <xdr:sp macro="" textlink="">
      <xdr:nvSpPr>
        <xdr:cNvPr id="722" name="テキスト ボックス 721"/>
        <xdr:cNvSpPr txBox="1"/>
      </xdr:nvSpPr>
      <xdr:spPr>
        <a:xfrm>
          <a:off x="12547111" y="167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8" name="直線コネクタ 747"/>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9"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1"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2" name="直線コネクタ 751"/>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4"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5" name="フローチャート: 判断 754"/>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7" name="フローチャート: 判断 756"/>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8" name="テキスト ボックス 757"/>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0" name="フローチャート: 判断 759"/>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1" name="テキスト ボックス 760"/>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3" name="フローチャート: 判断 762"/>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4" name="テキスト ボックス 763"/>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5" name="フローチャート: 判断 764"/>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6" name="テキスト ボックス 765"/>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3"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令和元年度決算に引き続き、令和２年度決算も同様に土木費が類似団体内平均を上回る結果となった。</a:t>
          </a:r>
        </a:p>
        <a:p>
          <a:r>
            <a:rPr kumimoji="1" lang="ja-JP" altLang="en-US" sz="1300">
              <a:latin typeface="ＭＳ Ｐゴシック" panose="020B0600070205080204" pitchFamily="50" charset="-128"/>
              <a:ea typeface="ＭＳ Ｐゴシック" panose="020B0600070205080204" pitchFamily="50" charset="-128"/>
            </a:rPr>
            <a:t>　土木費の増加は普通建設事業によるものであり、自由通路等整備事業（住民一人当たりのコスト前年度比＋</a:t>
          </a:r>
          <a:r>
            <a:rPr kumimoji="1" lang="en-US" altLang="ja-JP" sz="1300">
              <a:latin typeface="ＭＳ Ｐゴシック" panose="020B0600070205080204" pitchFamily="50" charset="-128"/>
              <a:ea typeface="ＭＳ Ｐゴシック" panose="020B0600070205080204" pitchFamily="50" charset="-128"/>
            </a:rPr>
            <a:t>11,829</a:t>
          </a:r>
          <a:r>
            <a:rPr kumimoji="1" lang="ja-JP" altLang="en-US" sz="1300">
              <a:latin typeface="ＭＳ Ｐゴシック" panose="020B0600070205080204" pitchFamily="50" charset="-128"/>
              <a:ea typeface="ＭＳ Ｐゴシック" panose="020B0600070205080204" pitchFamily="50" charset="-128"/>
            </a:rPr>
            <a:t>円）の増加があったからである。</a:t>
          </a: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民生費、総務費及び教育費の令和２年度決算では、類似団体内平均を下回って推移しているが、前年度と比べ新型コロナウイルス感染症対策事業費の皆増及び介護給付費・訓練等給付費負担金等の増により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8,113</a:t>
          </a:r>
          <a:r>
            <a:rPr kumimoji="1" lang="ja-JP" altLang="en-US" sz="1300">
              <a:latin typeface="ＭＳ Ｐゴシック" panose="020B0600070205080204" pitchFamily="50" charset="-128"/>
              <a:ea typeface="ＭＳ Ｐゴシック" panose="020B0600070205080204" pitchFamily="50" charset="-128"/>
            </a:rPr>
            <a:t>円、特別定額給付金給付金事業の皆増により総務費の住民一人当たりのコストは</a:t>
          </a:r>
          <a:r>
            <a:rPr kumimoji="1" lang="en-US" altLang="ja-JP" sz="1300">
              <a:latin typeface="ＭＳ Ｐゴシック" panose="020B0600070205080204" pitchFamily="50" charset="-128"/>
              <a:ea typeface="ＭＳ Ｐゴシック" panose="020B0600070205080204" pitchFamily="50" charset="-128"/>
            </a:rPr>
            <a:t>101,131</a:t>
          </a:r>
          <a:r>
            <a:rPr kumimoji="1" lang="ja-JP" altLang="en-US" sz="1300">
              <a:latin typeface="ＭＳ Ｐゴシック" panose="020B0600070205080204" pitchFamily="50" charset="-128"/>
              <a:ea typeface="ＭＳ Ｐゴシック" panose="020B0600070205080204" pitchFamily="50" charset="-128"/>
            </a:rPr>
            <a:t>円、校内通信ネットワーク整備事業の皆増により教育費の住民一人当たりのコストは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5,805</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積立金の一部を今後の公債費の償還に充てるため、減債基金へ積み立てたことにより、財政調整基金の積立額が取崩額を下回ったことで、残高が減少した。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前年度より歳入歳出差引額が増加し、翌年度繰り越すべき財源が減少しているため、</a:t>
          </a:r>
          <a:r>
            <a:rPr kumimoji="1" lang="en-US" altLang="ja-JP" sz="900">
              <a:latin typeface="ＭＳ ゴシック" pitchFamily="49" charset="-128"/>
              <a:ea typeface="ＭＳ ゴシック" pitchFamily="49" charset="-128"/>
            </a:rPr>
            <a:t>1.15</a:t>
          </a:r>
          <a:r>
            <a:rPr kumimoji="1" lang="ja-JP" altLang="en-US" sz="900">
              <a:latin typeface="ＭＳ ゴシック" pitchFamily="49" charset="-128"/>
              <a:ea typeface="ＭＳ ゴシック" pitchFamily="49" charset="-128"/>
            </a:rPr>
            <a:t>％増加した。　</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前年度より単年度収支と基金積立金が減少したが、基金の取り崩し額が減少しているため、</a:t>
          </a:r>
          <a:r>
            <a:rPr kumimoji="1" lang="en-US" altLang="ja-JP" sz="900">
              <a:latin typeface="ＭＳ ゴシック" pitchFamily="49" charset="-128"/>
              <a:ea typeface="ＭＳ ゴシック" pitchFamily="49" charset="-128"/>
            </a:rPr>
            <a:t>0.47</a:t>
          </a:r>
          <a:r>
            <a:rPr kumimoji="1" lang="ja-JP" altLang="en-US" sz="900">
              <a:latin typeface="ＭＳ ゴシック" pitchFamily="49" charset="-128"/>
              <a:ea typeface="ＭＳ ゴシック" pitchFamily="49" charset="-128"/>
            </a:rPr>
            <a:t>％減少した。　</a:t>
          </a:r>
        </a:p>
        <a:p>
          <a:r>
            <a:rPr kumimoji="1" lang="ja-JP" altLang="en-US" sz="900">
              <a:latin typeface="ＭＳ ゴシック" pitchFamily="49" charset="-128"/>
              <a:ea typeface="ＭＳ ゴシック" pitchFamily="49" charset="-128"/>
            </a:rPr>
            <a:t>●今後の見通し</a:t>
          </a:r>
        </a:p>
        <a:p>
          <a:r>
            <a:rPr kumimoji="1" lang="ja-JP" altLang="en-US" sz="900">
              <a:latin typeface="ＭＳ ゴシック" pitchFamily="49" charset="-128"/>
              <a:ea typeface="ＭＳ ゴシック" pitchFamily="49" charset="-128"/>
            </a:rPr>
            <a:t>　税収の大きな伸びが期待できないことから、今後も基金を活用しながらの財政運営となる見込みである。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一般会計とすべての特別会計、企業会計で赤字は生じていない。</a:t>
          </a:r>
        </a:p>
        <a:p>
          <a:r>
            <a:rPr kumimoji="1" lang="ja-JP" altLang="en-US" sz="1400">
              <a:latin typeface="ＭＳ ゴシック" pitchFamily="49" charset="-128"/>
              <a:ea typeface="ＭＳ ゴシック" pitchFamily="49" charset="-128"/>
            </a:rPr>
            <a:t>　しかし、下水道事業会計では、平成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年度に事業に着手して以降、順次計画的に整備しており、平成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日に一部地域で供用開始され、順次拡大しているところであるため、毎年度、一般会計からの補助金が必要となっている。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p>
        <a:p>
          <a:r>
            <a:rPr kumimoji="1" lang="ja-JP" altLang="en-US" sz="1400">
              <a:latin typeface="ＭＳ ゴシック" pitchFamily="49" charset="-128"/>
              <a:ea typeface="ＭＳ ゴシック" pitchFamily="49" charset="-128"/>
            </a:rPr>
            <a:t>　下水道事業会計では、今後も事業が拡大するため、現在の水準を維持していくためには、一般会計からの基準外繰出が必要となるが、受益者負担の原則に則り、適正な使用料や負担金の徴収を引き続き行っていくことが必要不可欠である。</a:t>
          </a:r>
        </a:p>
        <a:p>
          <a:r>
            <a:rPr kumimoji="1" lang="ja-JP" altLang="en-US" sz="1400">
              <a:latin typeface="ＭＳ ゴシック" pitchFamily="49" charset="-128"/>
              <a:ea typeface="ＭＳ ゴシック" pitchFamily="49" charset="-128"/>
            </a:rPr>
            <a:t>　また、その他の各特別会計でも、独立採算制の原則に則った事業全体の見直しを推進するとともに、特別会計への繰出基準を検討し、一般会計と同様に経常経費の見直しを図り、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17098387</v>
      </c>
      <c r="BO4" s="433"/>
      <c r="BP4" s="433"/>
      <c r="BQ4" s="433"/>
      <c r="BR4" s="433"/>
      <c r="BS4" s="433"/>
      <c r="BT4" s="433"/>
      <c r="BU4" s="434"/>
      <c r="BV4" s="432">
        <v>11629197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8.6999999999999993</v>
      </c>
      <c r="CU4" s="439"/>
      <c r="CV4" s="439"/>
      <c r="CW4" s="439"/>
      <c r="CX4" s="439"/>
      <c r="CY4" s="439"/>
      <c r="CZ4" s="439"/>
      <c r="DA4" s="440"/>
      <c r="DB4" s="438">
        <v>7.6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16438367</v>
      </c>
      <c r="BO5" s="470"/>
      <c r="BP5" s="470"/>
      <c r="BQ5" s="470"/>
      <c r="BR5" s="470"/>
      <c r="BS5" s="470"/>
      <c r="BT5" s="470"/>
      <c r="BU5" s="471"/>
      <c r="BV5" s="469">
        <v>11088373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86.5</v>
      </c>
      <c r="CU5" s="467"/>
      <c r="CV5" s="467"/>
      <c r="CW5" s="467"/>
      <c r="CX5" s="467"/>
      <c r="CY5" s="467"/>
      <c r="CZ5" s="467"/>
      <c r="DA5" s="468"/>
      <c r="DB5" s="466">
        <v>88.3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660020</v>
      </c>
      <c r="BO6" s="470"/>
      <c r="BP6" s="470"/>
      <c r="BQ6" s="470"/>
      <c r="BR6" s="470"/>
      <c r="BS6" s="470"/>
      <c r="BT6" s="470"/>
      <c r="BU6" s="471"/>
      <c r="BV6" s="469">
        <v>540824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92.5</v>
      </c>
      <c r="CU6" s="507"/>
      <c r="CV6" s="507"/>
      <c r="CW6" s="507"/>
      <c r="CX6" s="507"/>
      <c r="CY6" s="507"/>
      <c r="CZ6" s="507"/>
      <c r="DA6" s="508"/>
      <c r="DB6" s="506">
        <v>93.4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70</v>
      </c>
      <c r="BO7" s="470"/>
      <c r="BP7" s="470"/>
      <c r="BQ7" s="470"/>
      <c r="BR7" s="470"/>
      <c r="BS7" s="470"/>
      <c r="BT7" s="470"/>
      <c r="BU7" s="471"/>
      <c r="BV7" s="469">
        <v>367</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7543755</v>
      </c>
      <c r="CU7" s="470"/>
      <c r="CV7" s="470"/>
      <c r="CW7" s="470"/>
      <c r="CX7" s="470"/>
      <c r="CY7" s="470"/>
      <c r="CZ7" s="470"/>
      <c r="DA7" s="471"/>
      <c r="DB7" s="469">
        <v>7112588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659950</v>
      </c>
      <c r="BO8" s="470"/>
      <c r="BP8" s="470"/>
      <c r="BQ8" s="470"/>
      <c r="BR8" s="470"/>
      <c r="BS8" s="470"/>
      <c r="BT8" s="470"/>
      <c r="BU8" s="471"/>
      <c r="BV8" s="469">
        <v>540457</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0.9</v>
      </c>
      <c r="CU8" s="510"/>
      <c r="CV8" s="510"/>
      <c r="CW8" s="510"/>
      <c r="CX8" s="510"/>
      <c r="CY8" s="510"/>
      <c r="CZ8" s="510"/>
      <c r="DA8" s="511"/>
      <c r="DB8" s="509">
        <v>0.91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37338</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119493</v>
      </c>
      <c r="BO9" s="470"/>
      <c r="BP9" s="470"/>
      <c r="BQ9" s="470"/>
      <c r="BR9" s="470"/>
      <c r="BS9" s="470"/>
      <c r="BT9" s="470"/>
      <c r="BU9" s="471"/>
      <c r="BV9" s="469">
        <v>139480</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8.1999999999999993</v>
      </c>
      <c r="CU9" s="467"/>
      <c r="CV9" s="467"/>
      <c r="CW9" s="467"/>
      <c r="CX9" s="467"/>
      <c r="CY9" s="467"/>
      <c r="CZ9" s="467"/>
      <c r="DA9" s="468"/>
      <c r="DB9" s="466">
        <v>8.4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37085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282493</v>
      </c>
      <c r="BO10" s="470"/>
      <c r="BP10" s="470"/>
      <c r="BQ10" s="470"/>
      <c r="BR10" s="470"/>
      <c r="BS10" s="470"/>
      <c r="BT10" s="470"/>
      <c r="BU10" s="471"/>
      <c r="BV10" s="469">
        <v>420785</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37433</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124</v>
      </c>
      <c r="AV12" s="502"/>
      <c r="AW12" s="502"/>
      <c r="AX12" s="502"/>
      <c r="AY12" s="503" t="s">
        <v>133</v>
      </c>
      <c r="AZ12" s="504"/>
      <c r="BA12" s="504"/>
      <c r="BB12" s="504"/>
      <c r="BC12" s="504"/>
      <c r="BD12" s="504"/>
      <c r="BE12" s="504"/>
      <c r="BF12" s="504"/>
      <c r="BG12" s="504"/>
      <c r="BH12" s="504"/>
      <c r="BI12" s="504"/>
      <c r="BJ12" s="504"/>
      <c r="BK12" s="504"/>
      <c r="BL12" s="504"/>
      <c r="BM12" s="505"/>
      <c r="BN12" s="469">
        <v>310000</v>
      </c>
      <c r="BO12" s="470"/>
      <c r="BP12" s="470"/>
      <c r="BQ12" s="470"/>
      <c r="BR12" s="470"/>
      <c r="BS12" s="470"/>
      <c r="BT12" s="470"/>
      <c r="BU12" s="471"/>
      <c r="BV12" s="469">
        <v>440000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35841</v>
      </c>
      <c r="S13" s="554"/>
      <c r="T13" s="554"/>
      <c r="U13" s="554"/>
      <c r="V13" s="555"/>
      <c r="W13" s="485" t="s">
        <v>137</v>
      </c>
      <c r="X13" s="486"/>
      <c r="Y13" s="486"/>
      <c r="Z13" s="486"/>
      <c r="AA13" s="486"/>
      <c r="AB13" s="476"/>
      <c r="AC13" s="520">
        <v>178</v>
      </c>
      <c r="AD13" s="521"/>
      <c r="AE13" s="521"/>
      <c r="AF13" s="521"/>
      <c r="AG13" s="563"/>
      <c r="AH13" s="520">
        <v>185</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91986</v>
      </c>
      <c r="BO13" s="470"/>
      <c r="BP13" s="470"/>
      <c r="BQ13" s="470"/>
      <c r="BR13" s="470"/>
      <c r="BS13" s="470"/>
      <c r="BT13" s="470"/>
      <c r="BU13" s="471"/>
      <c r="BV13" s="469">
        <v>120265</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3.4</v>
      </c>
      <c r="CU13" s="467"/>
      <c r="CV13" s="467"/>
      <c r="CW13" s="467"/>
      <c r="CX13" s="467"/>
      <c r="CY13" s="467"/>
      <c r="CZ13" s="467"/>
      <c r="DA13" s="468"/>
      <c r="DB13" s="466">
        <v>3.4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37811</v>
      </c>
      <c r="S14" s="554"/>
      <c r="T14" s="554"/>
      <c r="U14" s="554"/>
      <c r="V14" s="555"/>
      <c r="W14" s="459"/>
      <c r="X14" s="460"/>
      <c r="Y14" s="460"/>
      <c r="Z14" s="460"/>
      <c r="AA14" s="460"/>
      <c r="AB14" s="449"/>
      <c r="AC14" s="556">
        <v>1</v>
      </c>
      <c r="AD14" s="557"/>
      <c r="AE14" s="557"/>
      <c r="AF14" s="557"/>
      <c r="AG14" s="558"/>
      <c r="AH14" s="556">
        <v>1.1000000000000001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63</v>
      </c>
      <c r="CU14" s="568"/>
      <c r="CV14" s="568"/>
      <c r="CW14" s="568"/>
      <c r="CX14" s="568"/>
      <c r="CY14" s="568"/>
      <c r="CZ14" s="568"/>
      <c r="DA14" s="569"/>
      <c r="DB14" s="567">
        <v>53.9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136</v>
      </c>
      <c r="N15" s="561"/>
      <c r="O15" s="561"/>
      <c r="P15" s="561"/>
      <c r="Q15" s="562"/>
      <c r="R15" s="553">
        <v>36190</v>
      </c>
      <c r="S15" s="554"/>
      <c r="T15" s="554"/>
      <c r="U15" s="554"/>
      <c r="V15" s="555"/>
      <c r="W15" s="485" t="s">
        <v>144</v>
      </c>
      <c r="X15" s="486"/>
      <c r="Y15" s="486"/>
      <c r="Z15" s="486"/>
      <c r="AA15" s="486"/>
      <c r="AB15" s="476"/>
      <c r="AC15" s="520">
        <v>5193</v>
      </c>
      <c r="AD15" s="521"/>
      <c r="AE15" s="521"/>
      <c r="AF15" s="521"/>
      <c r="AG15" s="563"/>
      <c r="AH15" s="520">
        <v>4979</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5038227</v>
      </c>
      <c r="BO15" s="433"/>
      <c r="BP15" s="433"/>
      <c r="BQ15" s="433"/>
      <c r="BR15" s="433"/>
      <c r="BS15" s="433"/>
      <c r="BT15" s="433"/>
      <c r="BU15" s="434"/>
      <c r="BV15" s="432">
        <v>4828242</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28.4</v>
      </c>
      <c r="AD16" s="557"/>
      <c r="AE16" s="557"/>
      <c r="AF16" s="557"/>
      <c r="AG16" s="558"/>
      <c r="AH16" s="556">
        <v>28.7</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5683899</v>
      </c>
      <c r="BO16" s="470"/>
      <c r="BP16" s="470"/>
      <c r="BQ16" s="470"/>
      <c r="BR16" s="470"/>
      <c r="BS16" s="470"/>
      <c r="BT16" s="470"/>
      <c r="BU16" s="471"/>
      <c r="BV16" s="469">
        <v>5348571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12929</v>
      </c>
      <c r="AD17" s="521"/>
      <c r="AE17" s="521"/>
      <c r="AF17" s="521"/>
      <c r="AG17" s="563"/>
      <c r="AH17" s="520">
        <v>12202</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6405827</v>
      </c>
      <c r="BO17" s="470"/>
      <c r="BP17" s="470"/>
      <c r="BQ17" s="470"/>
      <c r="BR17" s="470"/>
      <c r="BS17" s="470"/>
      <c r="BT17" s="470"/>
      <c r="BU17" s="471"/>
      <c r="BV17" s="469">
        <v>6177014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153</v>
      </c>
      <c r="C18" s="512"/>
      <c r="D18" s="512"/>
      <c r="E18" s="584"/>
      <c r="F18" s="584"/>
      <c r="G18" s="584"/>
      <c r="H18" s="584"/>
      <c r="I18" s="584"/>
      <c r="J18" s="584"/>
      <c r="K18" s="584"/>
      <c r="L18" s="585">
        <v>11.09</v>
      </c>
      <c r="M18" s="585"/>
      <c r="N18" s="585"/>
      <c r="O18" s="585"/>
      <c r="P18" s="585"/>
      <c r="Q18" s="585"/>
      <c r="R18" s="586"/>
      <c r="S18" s="586"/>
      <c r="T18" s="586"/>
      <c r="U18" s="586"/>
      <c r="V18" s="587"/>
      <c r="W18" s="487"/>
      <c r="X18" s="488"/>
      <c r="Y18" s="488"/>
      <c r="Z18" s="488"/>
      <c r="AA18" s="488"/>
      <c r="AB18" s="479"/>
      <c r="AC18" s="588">
        <v>70.7</v>
      </c>
      <c r="AD18" s="589"/>
      <c r="AE18" s="589"/>
      <c r="AF18" s="589"/>
      <c r="AG18" s="590"/>
      <c r="AH18" s="588">
        <v>70.3</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6551249</v>
      </c>
      <c r="BO18" s="470"/>
      <c r="BP18" s="470"/>
      <c r="BQ18" s="470"/>
      <c r="BR18" s="470"/>
      <c r="BS18" s="470"/>
      <c r="BT18" s="470"/>
      <c r="BU18" s="471"/>
      <c r="BV18" s="469">
        <v>6427198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155</v>
      </c>
      <c r="C19" s="512"/>
      <c r="D19" s="512"/>
      <c r="E19" s="584"/>
      <c r="F19" s="584"/>
      <c r="G19" s="584"/>
      <c r="H19" s="584"/>
      <c r="I19" s="584"/>
      <c r="J19" s="584"/>
      <c r="K19" s="584"/>
      <c r="L19" s="592">
        <v>3367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9009245</v>
      </c>
      <c r="BO19" s="470"/>
      <c r="BP19" s="470"/>
      <c r="BQ19" s="470"/>
      <c r="BR19" s="470"/>
      <c r="BS19" s="470"/>
      <c r="BT19" s="470"/>
      <c r="BU19" s="471"/>
      <c r="BV19" s="469">
        <v>8380423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157</v>
      </c>
      <c r="C20" s="512"/>
      <c r="D20" s="512"/>
      <c r="E20" s="584"/>
      <c r="F20" s="584"/>
      <c r="G20" s="584"/>
      <c r="H20" s="584"/>
      <c r="I20" s="584"/>
      <c r="J20" s="584"/>
      <c r="K20" s="584"/>
      <c r="L20" s="592">
        <v>16104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10083394</v>
      </c>
      <c r="BO23" s="470"/>
      <c r="BP23" s="470"/>
      <c r="BQ23" s="470"/>
      <c r="BR23" s="470"/>
      <c r="BS23" s="470"/>
      <c r="BT23" s="470"/>
      <c r="BU23" s="471"/>
      <c r="BV23" s="469">
        <v>9545432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166</v>
      </c>
      <c r="F24" s="499"/>
      <c r="G24" s="499"/>
      <c r="H24" s="499"/>
      <c r="I24" s="499"/>
      <c r="J24" s="499"/>
      <c r="K24" s="500"/>
      <c r="L24" s="520">
        <v>1</v>
      </c>
      <c r="M24" s="521"/>
      <c r="N24" s="521"/>
      <c r="O24" s="521"/>
      <c r="P24" s="563"/>
      <c r="Q24" s="520">
        <v>8950</v>
      </c>
      <c r="R24" s="521"/>
      <c r="S24" s="521"/>
      <c r="T24" s="521"/>
      <c r="U24" s="521"/>
      <c r="V24" s="563"/>
      <c r="W24" s="622"/>
      <c r="X24" s="610"/>
      <c r="Y24" s="611"/>
      <c r="Z24" s="519" t="s">
        <v>167</v>
      </c>
      <c r="AA24" s="499"/>
      <c r="AB24" s="499"/>
      <c r="AC24" s="499"/>
      <c r="AD24" s="499"/>
      <c r="AE24" s="499"/>
      <c r="AF24" s="499"/>
      <c r="AG24" s="500"/>
      <c r="AH24" s="520">
        <v>295</v>
      </c>
      <c r="AI24" s="521"/>
      <c r="AJ24" s="521"/>
      <c r="AK24" s="521"/>
      <c r="AL24" s="563"/>
      <c r="AM24" s="520">
        <v>765230</v>
      </c>
      <c r="AN24" s="521"/>
      <c r="AO24" s="521"/>
      <c r="AP24" s="521"/>
      <c r="AQ24" s="521"/>
      <c r="AR24" s="563"/>
      <c r="AS24" s="520">
        <v>2594</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7635348</v>
      </c>
      <c r="BO24" s="470"/>
      <c r="BP24" s="470"/>
      <c r="BQ24" s="470"/>
      <c r="BR24" s="470"/>
      <c r="BS24" s="470"/>
      <c r="BT24" s="470"/>
      <c r="BU24" s="471"/>
      <c r="BV24" s="469">
        <v>7400551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169</v>
      </c>
      <c r="F25" s="499"/>
      <c r="G25" s="499"/>
      <c r="H25" s="499"/>
      <c r="I25" s="499"/>
      <c r="J25" s="499"/>
      <c r="K25" s="500"/>
      <c r="L25" s="520">
        <v>1</v>
      </c>
      <c r="M25" s="521"/>
      <c r="N25" s="521"/>
      <c r="O25" s="521"/>
      <c r="P25" s="563"/>
      <c r="Q25" s="520">
        <v>7450</v>
      </c>
      <c r="R25" s="521"/>
      <c r="S25" s="521"/>
      <c r="T25" s="521"/>
      <c r="U25" s="521"/>
      <c r="V25" s="563"/>
      <c r="W25" s="622"/>
      <c r="X25" s="610"/>
      <c r="Y25" s="611"/>
      <c r="Z25" s="519" t="s">
        <v>170</v>
      </c>
      <c r="AA25" s="499"/>
      <c r="AB25" s="499"/>
      <c r="AC25" s="499"/>
      <c r="AD25" s="499"/>
      <c r="AE25" s="499"/>
      <c r="AF25" s="499"/>
      <c r="AG25" s="500"/>
      <c r="AH25" s="520">
        <v>54</v>
      </c>
      <c r="AI25" s="521"/>
      <c r="AJ25" s="521"/>
      <c r="AK25" s="521"/>
      <c r="AL25" s="563"/>
      <c r="AM25" s="520">
        <v>141318</v>
      </c>
      <c r="AN25" s="521"/>
      <c r="AO25" s="521"/>
      <c r="AP25" s="521"/>
      <c r="AQ25" s="521"/>
      <c r="AR25" s="563"/>
      <c r="AS25" s="520">
        <v>2617</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2717908</v>
      </c>
      <c r="BO25" s="433"/>
      <c r="BP25" s="433"/>
      <c r="BQ25" s="433"/>
      <c r="BR25" s="433"/>
      <c r="BS25" s="433"/>
      <c r="BT25" s="433"/>
      <c r="BU25" s="434"/>
      <c r="BV25" s="432">
        <v>2026454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172</v>
      </c>
      <c r="F26" s="499"/>
      <c r="G26" s="499"/>
      <c r="H26" s="499"/>
      <c r="I26" s="499"/>
      <c r="J26" s="499"/>
      <c r="K26" s="500"/>
      <c r="L26" s="520">
        <v>1</v>
      </c>
      <c r="M26" s="521"/>
      <c r="N26" s="521"/>
      <c r="O26" s="521"/>
      <c r="P26" s="563"/>
      <c r="Q26" s="520">
        <v>6650</v>
      </c>
      <c r="R26" s="521"/>
      <c r="S26" s="521"/>
      <c r="T26" s="521"/>
      <c r="U26" s="521"/>
      <c r="V26" s="563"/>
      <c r="W26" s="622"/>
      <c r="X26" s="610"/>
      <c r="Y26" s="611"/>
      <c r="Z26" s="519" t="s">
        <v>173</v>
      </c>
      <c r="AA26" s="632"/>
      <c r="AB26" s="632"/>
      <c r="AC26" s="632"/>
      <c r="AD26" s="632"/>
      <c r="AE26" s="632"/>
      <c r="AF26" s="632"/>
      <c r="AG26" s="633"/>
      <c r="AH26" s="520">
        <v>9</v>
      </c>
      <c r="AI26" s="521"/>
      <c r="AJ26" s="521"/>
      <c r="AK26" s="521"/>
      <c r="AL26" s="563"/>
      <c r="AM26" s="520">
        <v>23652</v>
      </c>
      <c r="AN26" s="521"/>
      <c r="AO26" s="521"/>
      <c r="AP26" s="521"/>
      <c r="AQ26" s="521"/>
      <c r="AR26" s="563"/>
      <c r="AS26" s="520">
        <v>2628</v>
      </c>
      <c r="AT26" s="521"/>
      <c r="AU26" s="521"/>
      <c r="AV26" s="521"/>
      <c r="AW26" s="521"/>
      <c r="AX26" s="522"/>
      <c r="AY26" s="472" t="s">
        <v>174</v>
      </c>
      <c r="AZ26" s="473"/>
      <c r="BA26" s="473"/>
      <c r="BB26" s="473"/>
      <c r="BC26" s="473"/>
      <c r="BD26" s="473"/>
      <c r="BE26" s="473"/>
      <c r="BF26" s="473"/>
      <c r="BG26" s="473"/>
      <c r="BH26" s="473"/>
      <c r="BI26" s="473"/>
      <c r="BJ26" s="473"/>
      <c r="BK26" s="473"/>
      <c r="BL26" s="473"/>
      <c r="BM26" s="474"/>
      <c r="BN26" s="469" t="s">
        <v>175</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4100</v>
      </c>
      <c r="R27" s="521"/>
      <c r="S27" s="521"/>
      <c r="T27" s="521"/>
      <c r="U27" s="521"/>
      <c r="V27" s="563"/>
      <c r="W27" s="622"/>
      <c r="X27" s="610"/>
      <c r="Y27" s="611"/>
      <c r="Z27" s="519" t="s">
        <v>177</v>
      </c>
      <c r="AA27" s="499"/>
      <c r="AB27" s="499"/>
      <c r="AC27" s="499"/>
      <c r="AD27" s="499"/>
      <c r="AE27" s="499"/>
      <c r="AF27" s="499"/>
      <c r="AG27" s="500"/>
      <c r="AH27" s="520" t="s">
        <v>175</v>
      </c>
      <c r="AI27" s="521"/>
      <c r="AJ27" s="521"/>
      <c r="AK27" s="521"/>
      <c r="AL27" s="563"/>
      <c r="AM27" s="520" t="s">
        <v>175</v>
      </c>
      <c r="AN27" s="521"/>
      <c r="AO27" s="521"/>
      <c r="AP27" s="521"/>
      <c r="AQ27" s="521"/>
      <c r="AR27" s="563"/>
      <c r="AS27" s="520" t="s">
        <v>175</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769149</v>
      </c>
      <c r="BO27" s="646"/>
      <c r="BP27" s="646"/>
      <c r="BQ27" s="646"/>
      <c r="BR27" s="646"/>
      <c r="BS27" s="646"/>
      <c r="BT27" s="646"/>
      <c r="BU27" s="647"/>
      <c r="BV27" s="645">
        <v>769147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3250</v>
      </c>
      <c r="R28" s="521"/>
      <c r="S28" s="521"/>
      <c r="T28" s="521"/>
      <c r="U28" s="521"/>
      <c r="V28" s="563"/>
      <c r="W28" s="622"/>
      <c r="X28" s="610"/>
      <c r="Y28" s="611"/>
      <c r="Z28" s="519" t="s">
        <v>180</v>
      </c>
      <c r="AA28" s="499"/>
      <c r="AB28" s="499"/>
      <c r="AC28" s="499"/>
      <c r="AD28" s="499"/>
      <c r="AE28" s="499"/>
      <c r="AF28" s="499"/>
      <c r="AG28" s="500"/>
      <c r="AH28" s="520" t="s">
        <v>175</v>
      </c>
      <c r="AI28" s="521"/>
      <c r="AJ28" s="521"/>
      <c r="AK28" s="521"/>
      <c r="AL28" s="563"/>
      <c r="AM28" s="520" t="s">
        <v>181</v>
      </c>
      <c r="AN28" s="521"/>
      <c r="AO28" s="521"/>
      <c r="AP28" s="521"/>
      <c r="AQ28" s="521"/>
      <c r="AR28" s="563"/>
      <c r="AS28" s="520" t="s">
        <v>175</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830127</v>
      </c>
      <c r="BO28" s="433"/>
      <c r="BP28" s="433"/>
      <c r="BQ28" s="433"/>
      <c r="BR28" s="433"/>
      <c r="BS28" s="433"/>
      <c r="BT28" s="433"/>
      <c r="BU28" s="434"/>
      <c r="BV28" s="432">
        <v>857634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12</v>
      </c>
      <c r="M29" s="521"/>
      <c r="N29" s="521"/>
      <c r="O29" s="521"/>
      <c r="P29" s="563"/>
      <c r="Q29" s="520">
        <v>3000</v>
      </c>
      <c r="R29" s="521"/>
      <c r="S29" s="521"/>
      <c r="T29" s="521"/>
      <c r="U29" s="521"/>
      <c r="V29" s="563"/>
      <c r="W29" s="623"/>
      <c r="X29" s="624"/>
      <c r="Y29" s="625"/>
      <c r="Z29" s="519" t="s">
        <v>184</v>
      </c>
      <c r="AA29" s="499"/>
      <c r="AB29" s="499"/>
      <c r="AC29" s="499"/>
      <c r="AD29" s="499"/>
      <c r="AE29" s="499"/>
      <c r="AF29" s="499"/>
      <c r="AG29" s="500"/>
      <c r="AH29" s="520">
        <v>295</v>
      </c>
      <c r="AI29" s="521"/>
      <c r="AJ29" s="521"/>
      <c r="AK29" s="521"/>
      <c r="AL29" s="563"/>
      <c r="AM29" s="520">
        <v>765230</v>
      </c>
      <c r="AN29" s="521"/>
      <c r="AO29" s="521"/>
      <c r="AP29" s="521"/>
      <c r="AQ29" s="521"/>
      <c r="AR29" s="563"/>
      <c r="AS29" s="520">
        <v>2594</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264099</v>
      </c>
      <c r="BO29" s="470"/>
      <c r="BP29" s="470"/>
      <c r="BQ29" s="470"/>
      <c r="BR29" s="470"/>
      <c r="BS29" s="470"/>
      <c r="BT29" s="470"/>
      <c r="BU29" s="471"/>
      <c r="BV29" s="469">
        <v>164097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93.6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1630253</v>
      </c>
      <c r="BO30" s="646"/>
      <c r="BP30" s="646"/>
      <c r="BQ30" s="646"/>
      <c r="BR30" s="646"/>
      <c r="BS30" s="646"/>
      <c r="BT30" s="646"/>
      <c r="BU30" s="647"/>
      <c r="BV30" s="645">
        <v>1940256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194</v>
      </c>
      <c r="X33" s="458"/>
      <c r="Y33" s="458"/>
      <c r="Z33" s="458"/>
      <c r="AA33" s="458"/>
      <c r="AB33" s="458"/>
      <c r="AC33" s="458"/>
      <c r="AD33" s="458"/>
      <c r="AE33" s="458"/>
      <c r="AF33" s="458"/>
      <c r="AG33" s="458"/>
      <c r="AH33" s="458"/>
      <c r="AI33" s="458"/>
      <c r="AJ33" s="458"/>
      <c r="AK33" s="458"/>
      <c r="AL33" s="216"/>
      <c r="AM33" s="493" t="s">
        <v>193</v>
      </c>
      <c r="AN33" s="493"/>
      <c r="AO33" s="458" t="s">
        <v>194</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193</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海部南部広域事務組合（一般会計）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介護保険管理特別会計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海部南部広域事務組合（障害者総合支援特別会計）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コミュニティ・プラント事業特別会計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海部地区急病診療所組合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海部地区環境事務組合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海部地区水防事務組合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愛知県市町村職員退職手当組合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愛知県後期高齢者医療広域連合（一般会計）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愛知県後期高齢者医療広域連合（後期高齢者特別会計）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BnSielfTEF5RMYJFsI6LLIXHxvDeumqPZRmQJR41fPZdq348IbyONoIZai23+gDuFRT5H6ynF0/fEVj6fl0oWw==" saltValue="pdDNKLZQd4f8cODhDc/j8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50" t="s">
        <v>554</v>
      </c>
      <c r="D34" s="1250"/>
      <c r="E34" s="1251"/>
      <c r="F34" s="32" t="s">
        <v>504</v>
      </c>
      <c r="G34" s="33">
        <v>9.73</v>
      </c>
      <c r="H34" s="33">
        <v>11.42</v>
      </c>
      <c r="I34" s="33">
        <v>13.95</v>
      </c>
      <c r="J34" s="34">
        <v>15.18</v>
      </c>
      <c r="K34" s="22"/>
      <c r="L34" s="22"/>
      <c r="M34" s="22"/>
      <c r="N34" s="22"/>
      <c r="O34" s="22"/>
      <c r="P34" s="22"/>
    </row>
    <row r="35" spans="1:16" ht="39" customHeight="1" x14ac:dyDescent="0.15">
      <c r="A35" s="22"/>
      <c r="B35" s="35"/>
      <c r="C35" s="1244" t="s">
        <v>555</v>
      </c>
      <c r="D35" s="1245"/>
      <c r="E35" s="1246"/>
      <c r="F35" s="36">
        <v>15.5</v>
      </c>
      <c r="G35" s="37">
        <v>14.84</v>
      </c>
      <c r="H35" s="37">
        <v>14.21</v>
      </c>
      <c r="I35" s="37">
        <v>13.63</v>
      </c>
      <c r="J35" s="38">
        <v>9.9</v>
      </c>
      <c r="K35" s="22"/>
      <c r="L35" s="22"/>
      <c r="M35" s="22"/>
      <c r="N35" s="22"/>
      <c r="O35" s="22"/>
      <c r="P35" s="22"/>
    </row>
    <row r="36" spans="1:16" ht="39" customHeight="1" x14ac:dyDescent="0.15">
      <c r="A36" s="22"/>
      <c r="B36" s="35"/>
      <c r="C36" s="1244" t="s">
        <v>556</v>
      </c>
      <c r="D36" s="1245"/>
      <c r="E36" s="1246"/>
      <c r="F36" s="36">
        <v>4.91</v>
      </c>
      <c r="G36" s="37">
        <v>5.12</v>
      </c>
      <c r="H36" s="37">
        <v>5.55</v>
      </c>
      <c r="I36" s="37">
        <v>7.58</v>
      </c>
      <c r="J36" s="38">
        <v>8.7200000000000006</v>
      </c>
      <c r="K36" s="22"/>
      <c r="L36" s="22"/>
      <c r="M36" s="22"/>
      <c r="N36" s="22"/>
      <c r="O36" s="22"/>
      <c r="P36" s="22"/>
    </row>
    <row r="37" spans="1:16" ht="39" customHeight="1" x14ac:dyDescent="0.15">
      <c r="A37" s="22"/>
      <c r="B37" s="35"/>
      <c r="C37" s="1244" t="s">
        <v>557</v>
      </c>
      <c r="D37" s="1245"/>
      <c r="E37" s="1246"/>
      <c r="F37" s="36">
        <v>1.86</v>
      </c>
      <c r="G37" s="37">
        <v>1.63</v>
      </c>
      <c r="H37" s="37">
        <v>3</v>
      </c>
      <c r="I37" s="37">
        <v>2.25</v>
      </c>
      <c r="J37" s="38">
        <v>2.5</v>
      </c>
      <c r="K37" s="22"/>
      <c r="L37" s="22"/>
      <c r="M37" s="22"/>
      <c r="N37" s="22"/>
      <c r="O37" s="22"/>
      <c r="P37" s="22"/>
    </row>
    <row r="38" spans="1:16" ht="39" customHeight="1" x14ac:dyDescent="0.15">
      <c r="A38" s="22"/>
      <c r="B38" s="35"/>
      <c r="C38" s="1244" t="s">
        <v>558</v>
      </c>
      <c r="D38" s="1245"/>
      <c r="E38" s="1246"/>
      <c r="F38" s="36">
        <v>4.72</v>
      </c>
      <c r="G38" s="37">
        <v>2.94</v>
      </c>
      <c r="H38" s="37">
        <v>0.82</v>
      </c>
      <c r="I38" s="37">
        <v>0.8</v>
      </c>
      <c r="J38" s="38">
        <v>1.84</v>
      </c>
      <c r="K38" s="22"/>
      <c r="L38" s="22"/>
      <c r="M38" s="22"/>
      <c r="N38" s="22"/>
      <c r="O38" s="22"/>
      <c r="P38" s="22"/>
    </row>
    <row r="39" spans="1:16" ht="39" customHeight="1" x14ac:dyDescent="0.15">
      <c r="A39" s="22"/>
      <c r="B39" s="35"/>
      <c r="C39" s="1244" t="s">
        <v>559</v>
      </c>
      <c r="D39" s="1245"/>
      <c r="E39" s="1246"/>
      <c r="F39" s="36">
        <v>0.03</v>
      </c>
      <c r="G39" s="37">
        <v>7.0000000000000007E-2</v>
      </c>
      <c r="H39" s="37">
        <v>7.0000000000000007E-2</v>
      </c>
      <c r="I39" s="37">
        <v>0.08</v>
      </c>
      <c r="J39" s="38">
        <v>0.05</v>
      </c>
      <c r="K39" s="22"/>
      <c r="L39" s="22"/>
      <c r="M39" s="22"/>
      <c r="N39" s="22"/>
      <c r="O39" s="22"/>
      <c r="P39" s="22"/>
    </row>
    <row r="40" spans="1:16" ht="39" customHeight="1" x14ac:dyDescent="0.15">
      <c r="A40" s="22"/>
      <c r="B40" s="35"/>
      <c r="C40" s="1244" t="s">
        <v>560</v>
      </c>
      <c r="D40" s="1245"/>
      <c r="E40" s="1246"/>
      <c r="F40" s="36">
        <v>0.02</v>
      </c>
      <c r="G40" s="37">
        <v>0.02</v>
      </c>
      <c r="H40" s="37">
        <v>0.02</v>
      </c>
      <c r="I40" s="37">
        <v>0.01</v>
      </c>
      <c r="J40" s="38">
        <v>0.02</v>
      </c>
      <c r="K40" s="22"/>
      <c r="L40" s="22"/>
      <c r="M40" s="22"/>
      <c r="N40" s="22"/>
      <c r="O40" s="22"/>
      <c r="P40" s="22"/>
    </row>
    <row r="41" spans="1:16" ht="39" customHeight="1" x14ac:dyDescent="0.15">
      <c r="A41" s="22"/>
      <c r="B41" s="35"/>
      <c r="C41" s="1244" t="s">
        <v>561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562</v>
      </c>
      <c r="D42" s="1245"/>
      <c r="E42" s="1246"/>
      <c r="F42" s="36" t="s">
        <v>504</v>
      </c>
      <c r="G42" s="37" t="s">
        <v>504</v>
      </c>
      <c r="H42" s="37" t="s">
        <v>504</v>
      </c>
      <c r="I42" s="37" t="s">
        <v>504</v>
      </c>
      <c r="J42" s="38" t="s">
        <v>504</v>
      </c>
      <c r="K42" s="22"/>
      <c r="L42" s="22"/>
      <c r="M42" s="22"/>
      <c r="N42" s="22"/>
      <c r="O42" s="22"/>
      <c r="P42" s="22"/>
    </row>
    <row r="43" spans="1:16" ht="39" customHeight="1" thickBot="1" x14ac:dyDescent="0.2">
      <c r="A43" s="22"/>
      <c r="B43" s="40"/>
      <c r="C43" s="1247" t="s">
        <v>563</v>
      </c>
      <c r="D43" s="1248"/>
      <c r="E43" s="1249"/>
      <c r="F43" s="41">
        <v>0.32</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ksUBFrVlXipRUBL9seSQ1mQlyZ9Q3QWBkbCk9Jn1fVQ0lSXsg4p0YQM3bKBkyjCWjS6YGhlRg4q9I4rS7QlPA==" saltValue="uKh5FLrDnmY3RxEUIZWs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783</v>
      </c>
      <c r="L45" s="60">
        <v>755</v>
      </c>
      <c r="M45" s="60">
        <v>726</v>
      </c>
      <c r="N45" s="60">
        <v>703</v>
      </c>
      <c r="O45" s="61">
        <v>740</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504</v>
      </c>
      <c r="L46" s="64" t="s">
        <v>504</v>
      </c>
      <c r="M46" s="64" t="s">
        <v>504</v>
      </c>
      <c r="N46" s="64" t="s">
        <v>504</v>
      </c>
      <c r="O46" s="65" t="s">
        <v>504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504</v>
      </c>
      <c r="L47" s="64" t="s">
        <v>504</v>
      </c>
      <c r="M47" s="64" t="s">
        <v>504</v>
      </c>
      <c r="N47" s="64">
        <v>0</v>
      </c>
      <c r="O47" s="65">
        <v>0</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152</v>
      </c>
      <c r="L48" s="64">
        <v>160</v>
      </c>
      <c r="M48" s="64">
        <v>171</v>
      </c>
      <c r="N48" s="64">
        <v>180</v>
      </c>
      <c r="O48" s="65">
        <v>198</v>
      </c>
      <c r="P48" s="48"/>
      <c r="Q48" s="48"/>
      <c r="R48" s="48"/>
      <c r="S48" s="48"/>
      <c r="T48" s="48"/>
      <c r="U48" s="48"/>
    </row>
    <row r="49" spans="1:21" ht="30.75" customHeight="1" x14ac:dyDescent="0.15">
      <c r="A49" s="48"/>
      <c r="B49" s="1254"/>
      <c r="C49" s="1255"/>
      <c r="D49" s="62"/>
      <c r="E49" s="1260" t="s">
        <v>16</v>
      </c>
      <c r="F49" s="1260"/>
      <c r="G49" s="1260"/>
      <c r="H49" s="1260"/>
      <c r="I49" s="1260"/>
      <c r="J49" s="1261"/>
      <c r="K49" s="63">
        <v>23</v>
      </c>
      <c r="L49" s="64" t="s">
        <v>504</v>
      </c>
      <c r="M49" s="64" t="s">
        <v>504</v>
      </c>
      <c r="N49" s="64">
        <v>6</v>
      </c>
      <c r="O49" s="65">
        <v>10</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504</v>
      </c>
      <c r="L50" s="64" t="s">
        <v>504</v>
      </c>
      <c r="M50" s="64" t="s">
        <v>504</v>
      </c>
      <c r="N50" s="64" t="s">
        <v>504</v>
      </c>
      <c r="O50" s="65" t="s">
        <v>504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504</v>
      </c>
      <c r="L51" s="64" t="s">
        <v>504</v>
      </c>
      <c r="M51" s="64" t="s">
        <v>504</v>
      </c>
      <c r="N51" s="64" t="s">
        <v>504</v>
      </c>
      <c r="O51" s="65" t="s">
        <v>504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665</v>
      </c>
      <c r="L52" s="64">
        <v>671</v>
      </c>
      <c r="M52" s="64">
        <v>691</v>
      </c>
      <c r="N52" s="64">
        <v>678</v>
      </c>
      <c r="O52" s="65">
        <v>684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293</v>
      </c>
      <c r="L53" s="69">
        <v>244</v>
      </c>
      <c r="M53" s="69">
        <v>206</v>
      </c>
      <c r="N53" s="69">
        <v>211</v>
      </c>
      <c r="O53" s="70">
        <v>264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579</v>
      </c>
      <c r="L57" s="84" t="s">
        <v>579</v>
      </c>
      <c r="M57" s="84" t="s">
        <v>579</v>
      </c>
      <c r="N57" s="84" t="s">
        <v>580</v>
      </c>
      <c r="O57" s="85">
        <v>2</v>
      </c>
    </row>
    <row r="58" spans="1:21" ht="31.5" customHeight="1" thickBot="1" x14ac:dyDescent="0.2">
      <c r="B58" s="1270"/>
      <c r="C58" s="1271"/>
      <c r="D58" s="1275" t="s">
        <v>27</v>
      </c>
      <c r="E58" s="1276"/>
      <c r="F58" s="1276"/>
      <c r="G58" s="1276"/>
      <c r="H58" s="1276"/>
      <c r="I58" s="1276"/>
      <c r="J58" s="1277"/>
      <c r="K58" s="86" t="s">
        <v>579</v>
      </c>
      <c r="L58" s="87" t="s">
        <v>579</v>
      </c>
      <c r="M58" s="87" t="s">
        <v>579</v>
      </c>
      <c r="N58" s="87" t="s">
        <v>579</v>
      </c>
      <c r="O58" s="88">
        <v>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BENJstvkULsoKR7jFGLgkfIzEcodNQ4sBvdhTSev0lo7OUNWZYABKbX2nl0e9IzBYGEBxYGqrkHEMDWSq/3+Q==" saltValue="4Be/Nb+XX0C5pB+/E9VCe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78" t="s">
        <v>30</v>
      </c>
      <c r="C41" s="1279"/>
      <c r="D41" s="102"/>
      <c r="E41" s="1284" t="s">
        <v>31</v>
      </c>
      <c r="F41" s="1284"/>
      <c r="G41" s="1284"/>
      <c r="H41" s="1285"/>
      <c r="I41" s="103">
        <v>8205</v>
      </c>
      <c r="J41" s="104">
        <v>8432</v>
      </c>
      <c r="K41" s="104">
        <v>9173</v>
      </c>
      <c r="L41" s="104">
        <v>9547</v>
      </c>
      <c r="M41" s="105">
        <v>10083</v>
      </c>
    </row>
    <row r="42" spans="2:13" ht="27.75" customHeight="1" x14ac:dyDescent="0.15">
      <c r="B42" s="1280"/>
      <c r="C42" s="1281"/>
      <c r="D42" s="106"/>
      <c r="E42" s="1286" t="s">
        <v>32</v>
      </c>
      <c r="F42" s="1286"/>
      <c r="G42" s="1286"/>
      <c r="H42" s="1287"/>
      <c r="I42" s="107" t="s">
        <v>504</v>
      </c>
      <c r="J42" s="108" t="s">
        <v>504</v>
      </c>
      <c r="K42" s="108" t="s">
        <v>504</v>
      </c>
      <c r="L42" s="108" t="s">
        <v>504</v>
      </c>
      <c r="M42" s="109" t="s">
        <v>504</v>
      </c>
    </row>
    <row r="43" spans="2:13" ht="27.75" customHeight="1" x14ac:dyDescent="0.15">
      <c r="B43" s="1280"/>
      <c r="C43" s="1281"/>
      <c r="D43" s="106"/>
      <c r="E43" s="1286" t="s">
        <v>33</v>
      </c>
      <c r="F43" s="1286"/>
      <c r="G43" s="1286"/>
      <c r="H43" s="1287"/>
      <c r="I43" s="107">
        <v>4047</v>
      </c>
      <c r="J43" s="108">
        <v>4396</v>
      </c>
      <c r="K43" s="108">
        <v>4585</v>
      </c>
      <c r="L43" s="108">
        <v>4704</v>
      </c>
      <c r="M43" s="109">
        <v>4918</v>
      </c>
    </row>
    <row r="44" spans="2:13" ht="27.75" customHeight="1" x14ac:dyDescent="0.15">
      <c r="B44" s="1280"/>
      <c r="C44" s="1281"/>
      <c r="D44" s="106"/>
      <c r="E44" s="1286" t="s">
        <v>34</v>
      </c>
      <c r="F44" s="1286"/>
      <c r="G44" s="1286"/>
      <c r="H44" s="1287"/>
      <c r="I44" s="107" t="s">
        <v>504</v>
      </c>
      <c r="J44" s="108" t="s">
        <v>504</v>
      </c>
      <c r="K44" s="108">
        <v>76</v>
      </c>
      <c r="L44" s="108">
        <v>144</v>
      </c>
      <c r="M44" s="109">
        <v>203</v>
      </c>
    </row>
    <row r="45" spans="2:13" ht="27.75" customHeight="1" x14ac:dyDescent="0.15">
      <c r="B45" s="1280"/>
      <c r="C45" s="1281"/>
      <c r="D45" s="106"/>
      <c r="E45" s="1286" t="s">
        <v>35</v>
      </c>
      <c r="F45" s="1286"/>
      <c r="G45" s="1286"/>
      <c r="H45" s="1287"/>
      <c r="I45" s="107">
        <v>1724</v>
      </c>
      <c r="J45" s="108">
        <v>1694</v>
      </c>
      <c r="K45" s="108">
        <v>1639</v>
      </c>
      <c r="L45" s="108">
        <v>1615</v>
      </c>
      <c r="M45" s="109">
        <v>1603</v>
      </c>
    </row>
    <row r="46" spans="2:13" ht="27.75" customHeight="1" x14ac:dyDescent="0.15">
      <c r="B46" s="1280"/>
      <c r="C46" s="1281"/>
      <c r="D46" s="110"/>
      <c r="E46" s="1286" t="s">
        <v>36</v>
      </c>
      <c r="F46" s="1286"/>
      <c r="G46" s="1286"/>
      <c r="H46" s="1287"/>
      <c r="I46" s="107" t="s">
        <v>504</v>
      </c>
      <c r="J46" s="108" t="s">
        <v>504</v>
      </c>
      <c r="K46" s="108" t="s">
        <v>504</v>
      </c>
      <c r="L46" s="108" t="s">
        <v>504</v>
      </c>
      <c r="M46" s="109" t="s">
        <v>504</v>
      </c>
    </row>
    <row r="47" spans="2:13" ht="27.75" customHeight="1" x14ac:dyDescent="0.15">
      <c r="B47" s="1280"/>
      <c r="C47" s="1281"/>
      <c r="D47" s="111"/>
      <c r="E47" s="1288" t="s">
        <v>37</v>
      </c>
      <c r="F47" s="1289"/>
      <c r="G47" s="1289"/>
      <c r="H47" s="1290"/>
      <c r="I47" s="107" t="s">
        <v>504</v>
      </c>
      <c r="J47" s="108" t="s">
        <v>504</v>
      </c>
      <c r="K47" s="108" t="s">
        <v>504</v>
      </c>
      <c r="L47" s="108" t="s">
        <v>504</v>
      </c>
      <c r="M47" s="109" t="s">
        <v>504</v>
      </c>
    </row>
    <row r="48" spans="2:13" ht="27.75" customHeight="1" x14ac:dyDescent="0.15">
      <c r="B48" s="1280"/>
      <c r="C48" s="1281"/>
      <c r="D48" s="106"/>
      <c r="E48" s="1286" t="s">
        <v>38</v>
      </c>
      <c r="F48" s="1286"/>
      <c r="G48" s="1286"/>
      <c r="H48" s="1287"/>
      <c r="I48" s="107" t="s">
        <v>504</v>
      </c>
      <c r="J48" s="108" t="s">
        <v>504</v>
      </c>
      <c r="K48" s="108" t="s">
        <v>504</v>
      </c>
      <c r="L48" s="108" t="s">
        <v>504</v>
      </c>
      <c r="M48" s="109" t="s">
        <v>504</v>
      </c>
    </row>
    <row r="49" spans="2:13" ht="27.75" customHeight="1" x14ac:dyDescent="0.15">
      <c r="B49" s="1282"/>
      <c r="C49" s="1283"/>
      <c r="D49" s="106"/>
      <c r="E49" s="1286" t="s">
        <v>39</v>
      </c>
      <c r="F49" s="1286"/>
      <c r="G49" s="1286"/>
      <c r="H49" s="1287"/>
      <c r="I49" s="107" t="s">
        <v>504</v>
      </c>
      <c r="J49" s="108" t="s">
        <v>504</v>
      </c>
      <c r="K49" s="108" t="s">
        <v>504</v>
      </c>
      <c r="L49" s="108" t="s">
        <v>504</v>
      </c>
      <c r="M49" s="109" t="s">
        <v>504</v>
      </c>
    </row>
    <row r="50" spans="2:13" ht="27.75" customHeight="1" x14ac:dyDescent="0.15">
      <c r="B50" s="1291" t="s">
        <v>40</v>
      </c>
      <c r="C50" s="1292"/>
      <c r="D50" s="112"/>
      <c r="E50" s="1286" t="s">
        <v>41</v>
      </c>
      <c r="F50" s="1286"/>
      <c r="G50" s="1286"/>
      <c r="H50" s="1287"/>
      <c r="I50" s="107">
        <v>4830</v>
      </c>
      <c r="J50" s="108">
        <v>4342</v>
      </c>
      <c r="K50" s="108">
        <v>4089</v>
      </c>
      <c r="L50" s="108">
        <v>3956</v>
      </c>
      <c r="M50" s="109">
        <v>3700</v>
      </c>
    </row>
    <row r="51" spans="2:13" ht="27.75" customHeight="1" x14ac:dyDescent="0.15">
      <c r="B51" s="1280"/>
      <c r="C51" s="1281"/>
      <c r="D51" s="106"/>
      <c r="E51" s="1286" t="s">
        <v>42</v>
      </c>
      <c r="F51" s="1286"/>
      <c r="G51" s="1286"/>
      <c r="H51" s="1287"/>
      <c r="I51" s="107" t="s">
        <v>504</v>
      </c>
      <c r="J51" s="108" t="s">
        <v>504</v>
      </c>
      <c r="K51" s="108" t="s">
        <v>504</v>
      </c>
      <c r="L51" s="108" t="s">
        <v>504</v>
      </c>
      <c r="M51" s="109" t="s">
        <v>504</v>
      </c>
    </row>
    <row r="52" spans="2:13" ht="27.75" customHeight="1" x14ac:dyDescent="0.15">
      <c r="B52" s="1282"/>
      <c r="C52" s="1283"/>
      <c r="D52" s="106"/>
      <c r="E52" s="1286" t="s">
        <v>43</v>
      </c>
      <c r="F52" s="1286"/>
      <c r="G52" s="1286"/>
      <c r="H52" s="1287"/>
      <c r="I52" s="107">
        <v>8414</v>
      </c>
      <c r="J52" s="108">
        <v>8372</v>
      </c>
      <c r="K52" s="108">
        <v>8613</v>
      </c>
      <c r="L52" s="108">
        <v>8583</v>
      </c>
      <c r="M52" s="109">
        <v>8780</v>
      </c>
    </row>
    <row r="53" spans="2:13" ht="27.75" customHeight="1" thickBot="1" x14ac:dyDescent="0.2">
      <c r="B53" s="1293" t="s">
        <v>44</v>
      </c>
      <c r="C53" s="1294"/>
      <c r="D53" s="113"/>
      <c r="E53" s="1295" t="s">
        <v>45</v>
      </c>
      <c r="F53" s="1295"/>
      <c r="G53" s="1295"/>
      <c r="H53" s="1296"/>
      <c r="I53" s="114">
        <v>732</v>
      </c>
      <c r="J53" s="115">
        <v>1807</v>
      </c>
      <c r="K53" s="115">
        <v>2771</v>
      </c>
      <c r="L53" s="115">
        <v>3470</v>
      </c>
      <c r="M53" s="116">
        <v>4328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TcXbyj85vHKAItZXF9a+9ZmEdY2sdyZAWHvBCYxgALnftms8wrrBID3r+ymhLZSGGdNlyNcthDk76bs+OpZw==" saltValue="i5ilmzkzdylJlM5s18Em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5" t="s">
        <v>48</v>
      </c>
      <c r="D55" s="1305"/>
      <c r="E55" s="1306"/>
      <c r="F55" s="128">
        <v>877</v>
      </c>
      <c r="G55" s="128">
        <v>858</v>
      </c>
      <c r="H55" s="129">
        <v>830</v>
      </c>
    </row>
    <row r="56" spans="2:8" ht="52.5" customHeight="1" x14ac:dyDescent="0.15">
      <c r="B56" s="130"/>
      <c r="C56" s="1307" t="s">
        <v>49</v>
      </c>
      <c r="D56" s="1307"/>
      <c r="E56" s="1308"/>
      <c r="F56" s="131">
        <v>164</v>
      </c>
      <c r="G56" s="131">
        <v>164</v>
      </c>
      <c r="H56" s="132">
        <v>264</v>
      </c>
    </row>
    <row r="57" spans="2:8" ht="53.25" customHeight="1" x14ac:dyDescent="0.15">
      <c r="B57" s="130"/>
      <c r="C57" s="1309" t="s">
        <v>50</v>
      </c>
      <c r="D57" s="1309"/>
      <c r="E57" s="1310"/>
      <c r="F57" s="133">
        <v>2139</v>
      </c>
      <c r="G57" s="133">
        <v>1940</v>
      </c>
      <c r="H57" s="134">
        <v>1630</v>
      </c>
    </row>
    <row r="58" spans="2:8" ht="45.75" customHeight="1" x14ac:dyDescent="0.15">
      <c r="B58" s="135"/>
      <c r="C58" s="1297" t="s">
        <v>581</v>
      </c>
      <c r="D58" s="1298"/>
      <c r="E58" s="1299"/>
      <c r="F58" s="136">
        <v>1049</v>
      </c>
      <c r="G58" s="136">
        <v>969</v>
      </c>
      <c r="H58" s="137">
        <v>776</v>
      </c>
    </row>
    <row r="59" spans="2:8" ht="45.75" customHeight="1" x14ac:dyDescent="0.15">
      <c r="B59" s="135"/>
      <c r="C59" s="1297" t="s">
        <v>582</v>
      </c>
      <c r="D59" s="1298"/>
      <c r="E59" s="1299"/>
      <c r="F59" s="136">
        <v>927</v>
      </c>
      <c r="G59" s="136">
        <v>807</v>
      </c>
      <c r="H59" s="137">
        <v>687</v>
      </c>
    </row>
    <row r="60" spans="2:8" ht="45.75" customHeight="1" x14ac:dyDescent="0.15">
      <c r="B60" s="135"/>
      <c r="C60" s="1297" t="s">
        <v>583</v>
      </c>
      <c r="D60" s="1298"/>
      <c r="E60" s="1299"/>
      <c r="F60" s="136">
        <v>156</v>
      </c>
      <c r="G60" s="136">
        <v>156</v>
      </c>
      <c r="H60" s="137">
        <v>156</v>
      </c>
    </row>
    <row r="61" spans="2:8" ht="45.75" customHeight="1" x14ac:dyDescent="0.15">
      <c r="B61" s="135"/>
      <c r="C61" s="1297" t="s">
        <v>584</v>
      </c>
      <c r="D61" s="1298"/>
      <c r="E61" s="1299"/>
      <c r="F61" s="136">
        <v>7</v>
      </c>
      <c r="G61" s="136">
        <v>7</v>
      </c>
      <c r="H61" s="137">
        <v>7</v>
      </c>
    </row>
    <row r="62" spans="2:8" ht="45.75" customHeight="1" thickBot="1" x14ac:dyDescent="0.2">
      <c r="B62" s="138"/>
      <c r="C62" s="1300" t="s">
        <v>585</v>
      </c>
      <c r="D62" s="1301"/>
      <c r="E62" s="1302"/>
      <c r="F62" s="139" t="s">
        <v>504</v>
      </c>
      <c r="G62" s="139">
        <v>1</v>
      </c>
      <c r="H62" s="140">
        <v>4</v>
      </c>
    </row>
    <row r="63" spans="2:8" ht="52.5" customHeight="1" thickBot="1" x14ac:dyDescent="0.2">
      <c r="B63" s="141"/>
      <c r="C63" s="1303" t="s">
        <v>51</v>
      </c>
      <c r="D63" s="1303"/>
      <c r="E63" s="1304"/>
      <c r="F63" s="142">
        <v>3180</v>
      </c>
      <c r="G63" s="142">
        <v>2962</v>
      </c>
      <c r="H63" s="143">
        <v>2724</v>
      </c>
    </row>
    <row r="64" spans="2:8" ht="15" customHeight="1" x14ac:dyDescent="0.15"/>
  </sheetData>
  <sheetProtection algorithmName="SHA-512" hashValue="xj73mtc0jmG2NyQmLWrEi7xf1Qe1+Cw3CYIGJpKaGwQ7KHLS0AKDutiAJd1PPRZyHZZj9/K5OzGHg0yBzUrXww==" saltValue="0AyWVrHlN3yT3BvPI5cI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2" t="s">
        <v>598</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589</v>
      </c>
    </row>
    <row r="50" spans="1:109" x14ac:dyDescent="0.15">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546</v>
      </c>
      <c r="BQ50" s="1325"/>
      <c r="BR50" s="1325"/>
      <c r="BS50" s="1325"/>
      <c r="BT50" s="1325"/>
      <c r="BU50" s="1325"/>
      <c r="BV50" s="1325"/>
      <c r="BW50" s="1325"/>
      <c r="BX50" s="1325" t="s">
        <v>547</v>
      </c>
      <c r="BY50" s="1325"/>
      <c r="BZ50" s="1325"/>
      <c r="CA50" s="1325"/>
      <c r="CB50" s="1325"/>
      <c r="CC50" s="1325"/>
      <c r="CD50" s="1325"/>
      <c r="CE50" s="1325"/>
      <c r="CF50" s="1325" t="s">
        <v>548</v>
      </c>
      <c r="CG50" s="1325"/>
      <c r="CH50" s="1325"/>
      <c r="CI50" s="1325"/>
      <c r="CJ50" s="1325"/>
      <c r="CK50" s="1325"/>
      <c r="CL50" s="1325"/>
      <c r="CM50" s="1325"/>
      <c r="CN50" s="1325" t="s">
        <v>549</v>
      </c>
      <c r="CO50" s="1325"/>
      <c r="CP50" s="1325"/>
      <c r="CQ50" s="1325"/>
      <c r="CR50" s="1325"/>
      <c r="CS50" s="1325"/>
      <c r="CT50" s="1325"/>
      <c r="CU50" s="1325"/>
      <c r="CV50" s="1325" t="s">
        <v>550</v>
      </c>
      <c r="CW50" s="1325"/>
      <c r="CX50" s="1325"/>
      <c r="CY50" s="1325"/>
      <c r="CZ50" s="1325"/>
      <c r="DA50" s="1325"/>
      <c r="DB50" s="1325"/>
      <c r="DC50" s="1325"/>
    </row>
    <row r="51" spans="1:109" ht="13.5" customHeight="1" x14ac:dyDescent="0.15">
      <c r="B51" s="397"/>
      <c r="G51" s="1326"/>
      <c r="H51" s="1326"/>
      <c r="I51" s="1329"/>
      <c r="J51" s="1329"/>
      <c r="K51" s="1327"/>
      <c r="L51" s="1327"/>
      <c r="M51" s="1327"/>
      <c r="N51" s="1327"/>
      <c r="AM51" s="406"/>
      <c r="AN51" s="1328" t="s">
        <v>590</v>
      </c>
      <c r="AO51" s="1328"/>
      <c r="AP51" s="1328"/>
      <c r="AQ51" s="1328"/>
      <c r="AR51" s="1328"/>
      <c r="AS51" s="1328"/>
      <c r="AT51" s="1328"/>
      <c r="AU51" s="1328"/>
      <c r="AV51" s="1328"/>
      <c r="AW51" s="1328"/>
      <c r="AX51" s="1328"/>
      <c r="AY51" s="1328"/>
      <c r="AZ51" s="1328"/>
      <c r="BA51" s="1328"/>
      <c r="BB51" s="1328" t="s">
        <v>591</v>
      </c>
      <c r="BC51" s="1328"/>
      <c r="BD51" s="1328"/>
      <c r="BE51" s="1328"/>
      <c r="BF51" s="1328"/>
      <c r="BG51" s="1328"/>
      <c r="BH51" s="1328"/>
      <c r="BI51" s="1328"/>
      <c r="BJ51" s="1328"/>
      <c r="BK51" s="1328"/>
      <c r="BL51" s="1328"/>
      <c r="BM51" s="1328"/>
      <c r="BN51" s="1328"/>
      <c r="BO51" s="1328"/>
      <c r="BP51" s="1311">
        <v>11.4</v>
      </c>
      <c r="BQ51" s="1311"/>
      <c r="BR51" s="1311"/>
      <c r="BS51" s="1311"/>
      <c r="BT51" s="1311"/>
      <c r="BU51" s="1311"/>
      <c r="BV51" s="1311"/>
      <c r="BW51" s="1311"/>
      <c r="BX51" s="1311">
        <v>28.2</v>
      </c>
      <c r="BY51" s="1311"/>
      <c r="BZ51" s="1311"/>
      <c r="CA51" s="1311"/>
      <c r="CB51" s="1311"/>
      <c r="CC51" s="1311"/>
      <c r="CD51" s="1311"/>
      <c r="CE51" s="1311"/>
      <c r="CF51" s="1311">
        <v>42.6</v>
      </c>
      <c r="CG51" s="1311"/>
      <c r="CH51" s="1311"/>
      <c r="CI51" s="1311"/>
      <c r="CJ51" s="1311"/>
      <c r="CK51" s="1311"/>
      <c r="CL51" s="1311"/>
      <c r="CM51" s="1311"/>
      <c r="CN51" s="1311">
        <v>53.9</v>
      </c>
      <c r="CO51" s="1311"/>
      <c r="CP51" s="1311"/>
      <c r="CQ51" s="1311"/>
      <c r="CR51" s="1311"/>
      <c r="CS51" s="1311"/>
      <c r="CT51" s="1311"/>
      <c r="CU51" s="1311"/>
      <c r="CV51" s="1311">
        <v>63</v>
      </c>
      <c r="CW51" s="1311"/>
      <c r="CX51" s="1311"/>
      <c r="CY51" s="1311"/>
      <c r="CZ51" s="1311"/>
      <c r="DA51" s="1311"/>
      <c r="DB51" s="1311"/>
      <c r="DC51" s="1311"/>
    </row>
    <row r="52" spans="1:109" x14ac:dyDescent="0.15">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592</v>
      </c>
      <c r="BC53" s="1328"/>
      <c r="BD53" s="1328"/>
      <c r="BE53" s="1328"/>
      <c r="BF53" s="1328"/>
      <c r="BG53" s="1328"/>
      <c r="BH53" s="1328"/>
      <c r="BI53" s="1328"/>
      <c r="BJ53" s="1328"/>
      <c r="BK53" s="1328"/>
      <c r="BL53" s="1328"/>
      <c r="BM53" s="1328"/>
      <c r="BN53" s="1328"/>
      <c r="BO53" s="1328"/>
      <c r="BP53" s="1311">
        <v>58.6</v>
      </c>
      <c r="BQ53" s="1311"/>
      <c r="BR53" s="1311"/>
      <c r="BS53" s="1311"/>
      <c r="BT53" s="1311"/>
      <c r="BU53" s="1311"/>
      <c r="BV53" s="1311"/>
      <c r="BW53" s="1311"/>
      <c r="BX53" s="1311">
        <v>60</v>
      </c>
      <c r="BY53" s="1311"/>
      <c r="BZ53" s="1311"/>
      <c r="CA53" s="1311"/>
      <c r="CB53" s="1311"/>
      <c r="CC53" s="1311"/>
      <c r="CD53" s="1311"/>
      <c r="CE53" s="1311"/>
      <c r="CF53" s="1311">
        <v>59.8</v>
      </c>
      <c r="CG53" s="1311"/>
      <c r="CH53" s="1311"/>
      <c r="CI53" s="1311"/>
      <c r="CJ53" s="1311"/>
      <c r="CK53" s="1311"/>
      <c r="CL53" s="1311"/>
      <c r="CM53" s="1311"/>
      <c r="CN53" s="1311">
        <v>61.5</v>
      </c>
      <c r="CO53" s="1311"/>
      <c r="CP53" s="1311"/>
      <c r="CQ53" s="1311"/>
      <c r="CR53" s="1311"/>
      <c r="CS53" s="1311"/>
      <c r="CT53" s="1311"/>
      <c r="CU53" s="1311"/>
      <c r="CV53" s="1311">
        <v>61.7</v>
      </c>
      <c r="CW53" s="1311"/>
      <c r="CX53" s="1311"/>
      <c r="CY53" s="1311"/>
      <c r="CZ53" s="1311"/>
      <c r="DA53" s="1311"/>
      <c r="DB53" s="1311"/>
      <c r="DC53" s="1311"/>
    </row>
    <row r="54" spans="1:109" x14ac:dyDescent="0.15">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21"/>
      <c r="H55" s="1321"/>
      <c r="I55" s="1321"/>
      <c r="J55" s="1321"/>
      <c r="K55" s="1327"/>
      <c r="L55" s="1327"/>
      <c r="M55" s="1327"/>
      <c r="N55" s="1327"/>
      <c r="AN55" s="1325" t="s">
        <v>593</v>
      </c>
      <c r="AO55" s="1325"/>
      <c r="AP55" s="1325"/>
      <c r="AQ55" s="1325"/>
      <c r="AR55" s="1325"/>
      <c r="AS55" s="1325"/>
      <c r="AT55" s="1325"/>
      <c r="AU55" s="1325"/>
      <c r="AV55" s="1325"/>
      <c r="AW55" s="1325"/>
      <c r="AX55" s="1325"/>
      <c r="AY55" s="1325"/>
      <c r="AZ55" s="1325"/>
      <c r="BA55" s="1325"/>
      <c r="BB55" s="1328" t="s">
        <v>591</v>
      </c>
      <c r="BC55" s="1328"/>
      <c r="BD55" s="1328"/>
      <c r="BE55" s="1328"/>
      <c r="BF55" s="1328"/>
      <c r="BG55" s="1328"/>
      <c r="BH55" s="1328"/>
      <c r="BI55" s="1328"/>
      <c r="BJ55" s="1328"/>
      <c r="BK55" s="1328"/>
      <c r="BL55" s="1328"/>
      <c r="BM55" s="1328"/>
      <c r="BN55" s="1328"/>
      <c r="BO55" s="1328"/>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x14ac:dyDescent="0.15">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592</v>
      </c>
      <c r="BC57" s="1328"/>
      <c r="BD57" s="1328"/>
      <c r="BE57" s="1328"/>
      <c r="BF57" s="1328"/>
      <c r="BG57" s="1328"/>
      <c r="BH57" s="1328"/>
      <c r="BI57" s="1328"/>
      <c r="BJ57" s="1328"/>
      <c r="BK57" s="1328"/>
      <c r="BL57" s="1328"/>
      <c r="BM57" s="1328"/>
      <c r="BN57" s="1328"/>
      <c r="BO57" s="1328"/>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0"/>
      <c r="DE57" s="409"/>
    </row>
    <row r="58" spans="1:109" s="405" customFormat="1" x14ac:dyDescent="0.15">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594</v>
      </c>
    </row>
    <row r="64" spans="1:109" x14ac:dyDescent="0.15">
      <c r="B64" s="397"/>
      <c r="G64" s="404"/>
      <c r="I64" s="417"/>
      <c r="J64" s="417"/>
      <c r="K64" s="417"/>
      <c r="L64" s="417"/>
      <c r="M64" s="417"/>
      <c r="N64" s="418"/>
      <c r="AM64" s="404"/>
      <c r="AN64" s="404" t="s">
        <v>588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2" t="s">
        <v>597</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7"/>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7"/>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7"/>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7"/>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589</v>
      </c>
    </row>
    <row r="72" spans="2:107" x14ac:dyDescent="0.15">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546</v>
      </c>
      <c r="BQ72" s="1325"/>
      <c r="BR72" s="1325"/>
      <c r="BS72" s="1325"/>
      <c r="BT72" s="1325"/>
      <c r="BU72" s="1325"/>
      <c r="BV72" s="1325"/>
      <c r="BW72" s="1325"/>
      <c r="BX72" s="1325" t="s">
        <v>547</v>
      </c>
      <c r="BY72" s="1325"/>
      <c r="BZ72" s="1325"/>
      <c r="CA72" s="1325"/>
      <c r="CB72" s="1325"/>
      <c r="CC72" s="1325"/>
      <c r="CD72" s="1325"/>
      <c r="CE72" s="1325"/>
      <c r="CF72" s="1325" t="s">
        <v>548</v>
      </c>
      <c r="CG72" s="1325"/>
      <c r="CH72" s="1325"/>
      <c r="CI72" s="1325"/>
      <c r="CJ72" s="1325"/>
      <c r="CK72" s="1325"/>
      <c r="CL72" s="1325"/>
      <c r="CM72" s="1325"/>
      <c r="CN72" s="1325" t="s">
        <v>549</v>
      </c>
      <c r="CO72" s="1325"/>
      <c r="CP72" s="1325"/>
      <c r="CQ72" s="1325"/>
      <c r="CR72" s="1325"/>
      <c r="CS72" s="1325"/>
      <c r="CT72" s="1325"/>
      <c r="CU72" s="1325"/>
      <c r="CV72" s="1325" t="s">
        <v>550</v>
      </c>
      <c r="CW72" s="1325"/>
      <c r="CX72" s="1325"/>
      <c r="CY72" s="1325"/>
      <c r="CZ72" s="1325"/>
      <c r="DA72" s="1325"/>
      <c r="DB72" s="1325"/>
      <c r="DC72" s="1325"/>
    </row>
    <row r="73" spans="2:107" x14ac:dyDescent="0.15">
      <c r="B73" s="397"/>
      <c r="G73" s="1326"/>
      <c r="H73" s="1326"/>
      <c r="I73" s="1326"/>
      <c r="J73" s="1326"/>
      <c r="K73" s="1331"/>
      <c r="L73" s="1331"/>
      <c r="M73" s="1331"/>
      <c r="N73" s="1331"/>
      <c r="AM73" s="406"/>
      <c r="AN73" s="1328" t="s">
        <v>590</v>
      </c>
      <c r="AO73" s="1328"/>
      <c r="AP73" s="1328"/>
      <c r="AQ73" s="1328"/>
      <c r="AR73" s="1328"/>
      <c r="AS73" s="1328"/>
      <c r="AT73" s="1328"/>
      <c r="AU73" s="1328"/>
      <c r="AV73" s="1328"/>
      <c r="AW73" s="1328"/>
      <c r="AX73" s="1328"/>
      <c r="AY73" s="1328"/>
      <c r="AZ73" s="1328"/>
      <c r="BA73" s="1328"/>
      <c r="BB73" s="1328" t="s">
        <v>591</v>
      </c>
      <c r="BC73" s="1328"/>
      <c r="BD73" s="1328"/>
      <c r="BE73" s="1328"/>
      <c r="BF73" s="1328"/>
      <c r="BG73" s="1328"/>
      <c r="BH73" s="1328"/>
      <c r="BI73" s="1328"/>
      <c r="BJ73" s="1328"/>
      <c r="BK73" s="1328"/>
      <c r="BL73" s="1328"/>
      <c r="BM73" s="1328"/>
      <c r="BN73" s="1328"/>
      <c r="BO73" s="1328"/>
      <c r="BP73" s="1311">
        <v>11.4</v>
      </c>
      <c r="BQ73" s="1311"/>
      <c r="BR73" s="1311"/>
      <c r="BS73" s="1311"/>
      <c r="BT73" s="1311"/>
      <c r="BU73" s="1311"/>
      <c r="BV73" s="1311"/>
      <c r="BW73" s="1311"/>
      <c r="BX73" s="1311">
        <v>28.2</v>
      </c>
      <c r="BY73" s="1311"/>
      <c r="BZ73" s="1311"/>
      <c r="CA73" s="1311"/>
      <c r="CB73" s="1311"/>
      <c r="CC73" s="1311"/>
      <c r="CD73" s="1311"/>
      <c r="CE73" s="1311"/>
      <c r="CF73" s="1311">
        <v>42.6</v>
      </c>
      <c r="CG73" s="1311"/>
      <c r="CH73" s="1311"/>
      <c r="CI73" s="1311"/>
      <c r="CJ73" s="1311"/>
      <c r="CK73" s="1311"/>
      <c r="CL73" s="1311"/>
      <c r="CM73" s="1311"/>
      <c r="CN73" s="1311">
        <v>53.9</v>
      </c>
      <c r="CO73" s="1311"/>
      <c r="CP73" s="1311"/>
      <c r="CQ73" s="1311"/>
      <c r="CR73" s="1311"/>
      <c r="CS73" s="1311"/>
      <c r="CT73" s="1311"/>
      <c r="CU73" s="1311"/>
      <c r="CV73" s="1311">
        <v>63</v>
      </c>
      <c r="CW73" s="1311"/>
      <c r="CX73" s="1311"/>
      <c r="CY73" s="1311"/>
      <c r="CZ73" s="1311"/>
      <c r="DA73" s="1311"/>
      <c r="DB73" s="1311"/>
      <c r="DC73" s="1311"/>
    </row>
    <row r="74" spans="2:107" x14ac:dyDescent="0.15">
      <c r="B74" s="397"/>
      <c r="G74" s="1326"/>
      <c r="H74" s="1326"/>
      <c r="I74" s="1326"/>
      <c r="J74" s="1326"/>
      <c r="K74" s="1331"/>
      <c r="L74" s="1331"/>
      <c r="M74" s="1331"/>
      <c r="N74" s="1331"/>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595</v>
      </c>
      <c r="BC75" s="1328"/>
      <c r="BD75" s="1328"/>
      <c r="BE75" s="1328"/>
      <c r="BF75" s="1328"/>
      <c r="BG75" s="1328"/>
      <c r="BH75" s="1328"/>
      <c r="BI75" s="1328"/>
      <c r="BJ75" s="1328"/>
      <c r="BK75" s="1328"/>
      <c r="BL75" s="1328"/>
      <c r="BM75" s="1328"/>
      <c r="BN75" s="1328"/>
      <c r="BO75" s="1328"/>
      <c r="BP75" s="1311">
        <v>5.2</v>
      </c>
      <c r="BQ75" s="1311"/>
      <c r="BR75" s="1311"/>
      <c r="BS75" s="1311"/>
      <c r="BT75" s="1311"/>
      <c r="BU75" s="1311"/>
      <c r="BV75" s="1311"/>
      <c r="BW75" s="1311"/>
      <c r="BX75" s="1311">
        <v>4.5</v>
      </c>
      <c r="BY75" s="1311"/>
      <c r="BZ75" s="1311"/>
      <c r="CA75" s="1311"/>
      <c r="CB75" s="1311"/>
      <c r="CC75" s="1311"/>
      <c r="CD75" s="1311"/>
      <c r="CE75" s="1311"/>
      <c r="CF75" s="1311">
        <v>3.8</v>
      </c>
      <c r="CG75" s="1311"/>
      <c r="CH75" s="1311"/>
      <c r="CI75" s="1311"/>
      <c r="CJ75" s="1311"/>
      <c r="CK75" s="1311"/>
      <c r="CL75" s="1311"/>
      <c r="CM75" s="1311"/>
      <c r="CN75" s="1311">
        <v>3.4</v>
      </c>
      <c r="CO75" s="1311"/>
      <c r="CP75" s="1311"/>
      <c r="CQ75" s="1311"/>
      <c r="CR75" s="1311"/>
      <c r="CS75" s="1311"/>
      <c r="CT75" s="1311"/>
      <c r="CU75" s="1311"/>
      <c r="CV75" s="1311">
        <v>3.4</v>
      </c>
      <c r="CW75" s="1311"/>
      <c r="CX75" s="1311"/>
      <c r="CY75" s="1311"/>
      <c r="CZ75" s="1311"/>
      <c r="DA75" s="1311"/>
      <c r="DB75" s="1311"/>
      <c r="DC75" s="1311"/>
    </row>
    <row r="76" spans="2:107" x14ac:dyDescent="0.15">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21"/>
      <c r="H77" s="1321"/>
      <c r="I77" s="1321"/>
      <c r="J77" s="1321"/>
      <c r="K77" s="1331"/>
      <c r="L77" s="1331"/>
      <c r="M77" s="1331"/>
      <c r="N77" s="1331"/>
      <c r="AN77" s="1325" t="s">
        <v>593</v>
      </c>
      <c r="AO77" s="1325"/>
      <c r="AP77" s="1325"/>
      <c r="AQ77" s="1325"/>
      <c r="AR77" s="1325"/>
      <c r="AS77" s="1325"/>
      <c r="AT77" s="1325"/>
      <c r="AU77" s="1325"/>
      <c r="AV77" s="1325"/>
      <c r="AW77" s="1325"/>
      <c r="AX77" s="1325"/>
      <c r="AY77" s="1325"/>
      <c r="AZ77" s="1325"/>
      <c r="BA77" s="1325"/>
      <c r="BB77" s="1328" t="s">
        <v>591</v>
      </c>
      <c r="BC77" s="1328"/>
      <c r="BD77" s="1328"/>
      <c r="BE77" s="1328"/>
      <c r="BF77" s="1328"/>
      <c r="BG77" s="1328"/>
      <c r="BH77" s="1328"/>
      <c r="BI77" s="1328"/>
      <c r="BJ77" s="1328"/>
      <c r="BK77" s="1328"/>
      <c r="BL77" s="1328"/>
      <c r="BM77" s="1328"/>
      <c r="BN77" s="1328"/>
      <c r="BO77" s="1328"/>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x14ac:dyDescent="0.15">
      <c r="B78" s="397"/>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8" t="s">
        <v>595</v>
      </c>
      <c r="BC79" s="1328"/>
      <c r="BD79" s="1328"/>
      <c r="BE79" s="1328"/>
      <c r="BF79" s="1328"/>
      <c r="BG79" s="1328"/>
      <c r="BH79" s="1328"/>
      <c r="BI79" s="1328"/>
      <c r="BJ79" s="1328"/>
      <c r="BK79" s="1328"/>
      <c r="BL79" s="1328"/>
      <c r="BM79" s="1328"/>
      <c r="BN79" s="1328"/>
      <c r="BO79" s="1328"/>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ZVlTxDUulLtwTiMM7jKQ3yT+mP+TZ3L4SZavsS4VIMQgkv8SminOBajtcAvFQUALJoRyR2mcJeOgTcYT881Ug==" saltValue="Dpa+h33qADoyEmlQu/bW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596</v>
      </c>
    </row>
  </sheetData>
  <sheetProtection algorithmName="SHA-512" hashValue="S+2FYn1TvarPHfg9n1AXYbfvdoKK5mKEoZ0mScpkgc934+YwraI5nk5JW1ZlKoP4trXg5gTrCr7o2vL4OfT/Eg==" saltValue="fJo8d5g0OCNaiN0eQAhI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493</v>
      </c>
    </row>
  </sheetData>
  <sheetProtection algorithmName="SHA-512" hashValue="EdHyOuuyna2HZ35kvydkRjpjPFDEMzA6lsayT3mGYtEY7STDrViSurQl54h5NZwTOt83GKdv1D0D6fvikg0afQ==" saltValue="9qsSuG5nDd+9hbs3o3Q7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25498</v>
      </c>
      <c r="E3" s="162"/>
      <c r="F3" s="163">
        <v>47738</v>
      </c>
      <c r="G3" s="164"/>
      <c r="H3" s="165"/>
    </row>
    <row r="4" spans="1:8" x14ac:dyDescent="0.15">
      <c r="A4" s="166"/>
      <c r="B4" s="167"/>
      <c r="C4" s="168"/>
      <c r="D4" s="169">
        <v>20567</v>
      </c>
      <c r="E4" s="170"/>
      <c r="F4" s="171">
        <v>24937</v>
      </c>
      <c r="G4" s="172"/>
      <c r="H4" s="173"/>
    </row>
    <row r="5" spans="1:8" x14ac:dyDescent="0.15">
      <c r="A5" s="154" t="s">
        <v>538</v>
      </c>
      <c r="B5" s="159"/>
      <c r="C5" s="160"/>
      <c r="D5" s="161">
        <v>31064</v>
      </c>
      <c r="E5" s="162"/>
      <c r="F5" s="163">
        <v>52191</v>
      </c>
      <c r="G5" s="164"/>
      <c r="H5" s="165"/>
    </row>
    <row r="6" spans="1:8" x14ac:dyDescent="0.15">
      <c r="A6" s="166"/>
      <c r="B6" s="167"/>
      <c r="C6" s="168"/>
      <c r="D6" s="169">
        <v>22079</v>
      </c>
      <c r="E6" s="170"/>
      <c r="F6" s="171">
        <v>24843</v>
      </c>
      <c r="G6" s="172"/>
      <c r="H6" s="173"/>
    </row>
    <row r="7" spans="1:8" x14ac:dyDescent="0.15">
      <c r="A7" s="154" t="s">
        <v>539</v>
      </c>
      <c r="B7" s="159"/>
      <c r="C7" s="160"/>
      <c r="D7" s="161">
        <v>42894</v>
      </c>
      <c r="E7" s="162"/>
      <c r="F7" s="163">
        <v>47387</v>
      </c>
      <c r="G7" s="164"/>
      <c r="H7" s="165"/>
    </row>
    <row r="8" spans="1:8" x14ac:dyDescent="0.15">
      <c r="A8" s="166"/>
      <c r="B8" s="167"/>
      <c r="C8" s="168"/>
      <c r="D8" s="169">
        <v>36055</v>
      </c>
      <c r="E8" s="170"/>
      <c r="F8" s="171">
        <v>24928</v>
      </c>
      <c r="G8" s="172"/>
      <c r="H8" s="173"/>
    </row>
    <row r="9" spans="1:8" x14ac:dyDescent="0.15">
      <c r="A9" s="154" t="s">
        <v>540</v>
      </c>
      <c r="B9" s="159"/>
      <c r="C9" s="160"/>
      <c r="D9" s="161">
        <v>30891</v>
      </c>
      <c r="E9" s="162"/>
      <c r="F9" s="163">
        <v>51264</v>
      </c>
      <c r="G9" s="164"/>
      <c r="H9" s="165"/>
    </row>
    <row r="10" spans="1:8" x14ac:dyDescent="0.15">
      <c r="A10" s="166"/>
      <c r="B10" s="167"/>
      <c r="C10" s="168"/>
      <c r="D10" s="169">
        <v>18911</v>
      </c>
      <c r="E10" s="170"/>
      <c r="F10" s="171">
        <v>26040</v>
      </c>
      <c r="G10" s="172"/>
      <c r="H10" s="173"/>
    </row>
    <row r="11" spans="1:8" x14ac:dyDescent="0.15">
      <c r="A11" s="154" t="s">
        <v>541</v>
      </c>
      <c r="B11" s="159"/>
      <c r="C11" s="160"/>
      <c r="D11" s="161">
        <v>45967</v>
      </c>
      <c r="E11" s="162"/>
      <c r="F11" s="163">
        <v>52068</v>
      </c>
      <c r="G11" s="164"/>
      <c r="H11" s="165"/>
    </row>
    <row r="12" spans="1:8" x14ac:dyDescent="0.15">
      <c r="A12" s="166"/>
      <c r="B12" s="167"/>
      <c r="C12" s="174"/>
      <c r="D12" s="169">
        <v>9373</v>
      </c>
      <c r="E12" s="170"/>
      <c r="F12" s="171">
        <v>26936</v>
      </c>
      <c r="G12" s="172"/>
      <c r="H12" s="173"/>
    </row>
    <row r="13" spans="1:8" x14ac:dyDescent="0.15">
      <c r="A13" s="154"/>
      <c r="B13" s="159"/>
      <c r="C13" s="175"/>
      <c r="D13" s="176">
        <v>35263</v>
      </c>
      <c r="E13" s="177"/>
      <c r="F13" s="178">
        <v>50130</v>
      </c>
      <c r="G13" s="179"/>
      <c r="H13" s="165"/>
    </row>
    <row r="14" spans="1:8" x14ac:dyDescent="0.15">
      <c r="A14" s="166"/>
      <c r="B14" s="167"/>
      <c r="C14" s="168"/>
      <c r="D14" s="169">
        <v>21397</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4.9400000000000004</v>
      </c>
      <c r="C19" s="180">
        <f>ROUND(VALUE(SUBSTITUTE(実質収支比率等に係る経年分析!G$48,"▲","-")),2)</f>
        <v>5.16</v>
      </c>
      <c r="D19" s="180">
        <f>ROUND(VALUE(SUBSTITUTE(実質収支比率等に係る経年分析!H$48,"▲","-")),2)</f>
        <v>5.58</v>
      </c>
      <c r="E19" s="180">
        <f>ROUND(VALUE(SUBSTITUTE(実質収支比率等に係る経年分析!I$48,"▲","-")),2)</f>
        <v>7.6</v>
      </c>
      <c r="F19" s="180">
        <f>ROUND(VALUE(SUBSTITUTE(実質収支比率等に係る経年分析!J$48,"▲","-")),2)</f>
        <v>8.75</v>
      </c>
    </row>
    <row r="20" spans="1:11" x14ac:dyDescent="0.15">
      <c r="A20" s="180" t="s">
        <v>55</v>
      </c>
      <c r="B20" s="180">
        <f>ROUND(VALUE(SUBSTITUTE(実質収支比率等に係る経年分析!F$47,"▲","-")),2)</f>
        <v>16.78</v>
      </c>
      <c r="C20" s="180">
        <f>ROUND(VALUE(SUBSTITUTE(実質収支比率等に係る経年分析!G$47,"▲","-")),2)</f>
        <v>13.94</v>
      </c>
      <c r="D20" s="180">
        <f>ROUND(VALUE(SUBSTITUTE(実質収支比率等に係る経年分析!H$47,"▲","-")),2)</f>
        <v>12.2</v>
      </c>
      <c r="E20" s="180">
        <f>ROUND(VALUE(SUBSTITUTE(実質収支比率等に係る経年分析!I$47,"▲","-")),2)</f>
        <v>12.06</v>
      </c>
      <c r="F20" s="180">
        <f>ROUND(VALUE(SUBSTITUTE(実質収支比率等に係る経年分析!J$47,"▲","-")),2)</f>
        <v>11</v>
      </c>
    </row>
    <row r="21" spans="1:11" x14ac:dyDescent="0.15">
      <c r="A21" s="180" t="s">
        <v>56</v>
      </c>
      <c r="B21" s="180">
        <f>IF(ISNUMBER(VALUE(SUBSTITUTE(実質収支比率等に係る経年分析!F$49,"▲","-"))),ROUND(VALUE(SUBSTITUTE(実質収支比率等に係る経年分析!F$49,"▲","-")),2),NA())</f>
        <v>-3.53</v>
      </c>
      <c r="C21" s="180">
        <f>IF(ISNUMBER(VALUE(SUBSTITUTE(実質収支比率等に係る経年分析!G$49,"▲","-"))),ROUND(VALUE(SUBSTITUTE(実質収支比率等に係る経年分析!G$49,"▲","-")),2),NA())</f>
        <v>-2.52</v>
      </c>
      <c r="D21" s="180">
        <f>IF(ISNUMBER(VALUE(SUBSTITUTE(実質収支比率等に係る経年分析!H$49,"▲","-"))),ROUND(VALUE(SUBSTITUTE(実質収支比率等に係る経年分析!H$49,"▲","-")),2),NA())</f>
        <v>-1.03</v>
      </c>
      <c r="E21" s="180">
        <f>IF(ISNUMBER(VALUE(SUBSTITUTE(実質収支比率等に係る経年分析!I$49,"▲","-"))),ROUND(VALUE(SUBSTITUTE(実質収支比率等に係る経年分析!I$49,"▲","-")),2),NA())</f>
        <v>1.69</v>
      </c>
      <c r="F21" s="180">
        <f>IF(ISNUMBER(VALUE(SUBSTITUTE(実質収支比率等に係る経年分析!J$49,"▲","-"))),ROUND(VALUE(SUBSTITUTE(実質収支比率等に係る経年分析!J$49,"▲","-")),2),NA())</f>
        <v>1.22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コミュニティ・プラント事業特別会計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4.72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1.84</v>
      </c>
    </row>
    <row r="33" spans="1:16" x14ac:dyDescent="0.15">
      <c r="A33" s="181" t="str">
        <f>IF(連結実質赤字比率に係る赤字・黒字の構成分析!C$37="",NA(),連結実質赤字比率に係る赤字・黒字の構成分析!C$37)</f>
        <v>介護保険管理特別会計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5.12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8.7200000000000006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9.9</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665</v>
      </c>
      <c r="E42" s="182"/>
      <c r="F42" s="182"/>
      <c r="G42" s="182">
        <f>'実質公債費比率（分子）の構造'!L$52</f>
        <v>671</v>
      </c>
      <c r="H42" s="182"/>
      <c r="I42" s="182"/>
      <c r="J42" s="182">
        <f>'実質公債費比率（分子）の構造'!M$52</f>
        <v>691</v>
      </c>
      <c r="K42" s="182"/>
      <c r="L42" s="182"/>
      <c r="M42" s="182">
        <f>'実質公債費比率（分子）の構造'!N$52</f>
        <v>678</v>
      </c>
      <c r="N42" s="182"/>
      <c r="O42" s="182"/>
      <c r="P42" s="182">
        <f>'実質公債費比率（分子）の構造'!O$52</f>
        <v>684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t="str">
        <f>'実質公債費比率（分子）の構造'!L$49</f>
        <v>-</v>
      </c>
      <c r="F45" s="182"/>
      <c r="G45" s="182"/>
      <c r="H45" s="182" t="str">
        <f>'実質公債費比率（分子）の構造'!M$49</f>
        <v>-</v>
      </c>
      <c r="I45" s="182"/>
      <c r="J45" s="182"/>
      <c r="K45" s="182">
        <f>'実質公債費比率（分子）の構造'!N$49</f>
        <v>6</v>
      </c>
      <c r="L45" s="182"/>
      <c r="M45" s="182"/>
      <c r="N45" s="182">
        <f>'実質公債費比率（分子）の構造'!O$49</f>
        <v>10</v>
      </c>
      <c r="O45" s="182"/>
      <c r="P45" s="182"/>
    </row>
    <row r="46" spans="1:16" x14ac:dyDescent="0.15">
      <c r="A46" s="182" t="s">
        <v>67</v>
      </c>
      <c r="B46" s="182">
        <f>'実質公債費比率（分子）の構造'!K$48</f>
        <v>152</v>
      </c>
      <c r="C46" s="182"/>
      <c r="D46" s="182"/>
      <c r="E46" s="182">
        <f>'実質公債費比率（分子）の構造'!L$48</f>
        <v>160</v>
      </c>
      <c r="F46" s="182"/>
      <c r="G46" s="182"/>
      <c r="H46" s="182">
        <f>'実質公債費比率（分子）の構造'!M$48</f>
        <v>171</v>
      </c>
      <c r="I46" s="182"/>
      <c r="J46" s="182"/>
      <c r="K46" s="182">
        <f>'実質公債費比率（分子）の構造'!N$48</f>
        <v>180</v>
      </c>
      <c r="L46" s="182"/>
      <c r="M46" s="182"/>
      <c r="N46" s="182">
        <f>'実質公債費比率（分子）の構造'!O$48</f>
        <v>198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f>'実質公債費比率（分子）の構造'!N$47</f>
        <v>0</v>
      </c>
      <c r="L47" s="182"/>
      <c r="M47" s="182"/>
      <c r="N47" s="182">
        <f>'実質公債費比率（分子）の構造'!O$47</f>
        <v>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783</v>
      </c>
      <c r="C49" s="182"/>
      <c r="D49" s="182"/>
      <c r="E49" s="182">
        <f>'実質公債費比率（分子）の構造'!L$45</f>
        <v>755</v>
      </c>
      <c r="F49" s="182"/>
      <c r="G49" s="182"/>
      <c r="H49" s="182">
        <f>'実質公債費比率（分子）の構造'!M$45</f>
        <v>726</v>
      </c>
      <c r="I49" s="182"/>
      <c r="J49" s="182"/>
      <c r="K49" s="182">
        <f>'実質公債費比率（分子）の構造'!N$45</f>
        <v>703</v>
      </c>
      <c r="L49" s="182"/>
      <c r="M49" s="182"/>
      <c r="N49" s="182">
        <f>'実質公債費比率（分子）の構造'!O$45</f>
        <v>740</v>
      </c>
      <c r="O49" s="182"/>
      <c r="P49" s="182"/>
    </row>
    <row r="50" spans="1:16" x14ac:dyDescent="0.15">
      <c r="A50" s="182" t="s">
        <v>71</v>
      </c>
      <c r="B50" s="182" t="e">
        <f>NA()</f>
        <v>#N/A</v>
      </c>
      <c r="C50" s="182">
        <f>IF(ISNUMBER('実質公債費比率（分子）の構造'!K$53),'実質公債費比率（分子）の構造'!K$53,NA())</f>
        <v>293</v>
      </c>
      <c r="D50" s="182" t="e">
        <f>NA()</f>
        <v>#N/A</v>
      </c>
      <c r="E50" s="182" t="e">
        <f>NA()</f>
        <v>#N/A</v>
      </c>
      <c r="F50" s="182">
        <f>IF(ISNUMBER('実質公債費比率（分子）の構造'!L$53),'実質公債費比率（分子）の構造'!L$53,NA())</f>
        <v>244</v>
      </c>
      <c r="G50" s="182" t="e">
        <f>NA()</f>
        <v>#N/A</v>
      </c>
      <c r="H50" s="182" t="e">
        <f>NA()</f>
        <v>#N/A</v>
      </c>
      <c r="I50" s="182">
        <f>IF(ISNUMBER('実質公債費比率（分子）の構造'!M$53),'実質公債費比率（分子）の構造'!M$53,NA())</f>
        <v>206</v>
      </c>
      <c r="J50" s="182" t="e">
        <f>NA()</f>
        <v>#N/A</v>
      </c>
      <c r="K50" s="182" t="e">
        <f>NA()</f>
        <v>#N/A</v>
      </c>
      <c r="L50" s="182">
        <f>IF(ISNUMBER('実質公債費比率（分子）の構造'!N$53),'実質公債費比率（分子）の構造'!N$53,NA())</f>
        <v>211</v>
      </c>
      <c r="M50" s="182" t="e">
        <f>NA()</f>
        <v>#N/A</v>
      </c>
      <c r="N50" s="182" t="e">
        <f>NA()</f>
        <v>#N/A</v>
      </c>
      <c r="O50" s="182">
        <f>IF(ISNUMBER('実質公債費比率（分子）の構造'!O$53),'実質公債費比率（分子）の構造'!O$53,NA())</f>
        <v>264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8414</v>
      </c>
      <c r="E56" s="181"/>
      <c r="F56" s="181"/>
      <c r="G56" s="181">
        <f>'将来負担比率（分子）の構造'!J$52</f>
        <v>8372</v>
      </c>
      <c r="H56" s="181"/>
      <c r="I56" s="181"/>
      <c r="J56" s="181">
        <f>'将来負担比率（分子）の構造'!K$52</f>
        <v>8613</v>
      </c>
      <c r="K56" s="181"/>
      <c r="L56" s="181"/>
      <c r="M56" s="181">
        <f>'将来負担比率（分子）の構造'!L$52</f>
        <v>8583</v>
      </c>
      <c r="N56" s="181"/>
      <c r="O56" s="181"/>
      <c r="P56" s="181">
        <f>'将来負担比率（分子）の構造'!M$52</f>
        <v>8780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4830</v>
      </c>
      <c r="E58" s="181"/>
      <c r="F58" s="181"/>
      <c r="G58" s="181">
        <f>'将来負担比率（分子）の構造'!J$50</f>
        <v>4342</v>
      </c>
      <c r="H58" s="181"/>
      <c r="I58" s="181"/>
      <c r="J58" s="181">
        <f>'将来負担比率（分子）の構造'!K$50</f>
        <v>4089</v>
      </c>
      <c r="K58" s="181"/>
      <c r="L58" s="181"/>
      <c r="M58" s="181">
        <f>'将来負担比率（分子）の構造'!L$50</f>
        <v>3956</v>
      </c>
      <c r="N58" s="181"/>
      <c r="O58" s="181"/>
      <c r="P58" s="181">
        <f>'将来負担比率（分子）の構造'!M$50</f>
        <v>3700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1724</v>
      </c>
      <c r="C62" s="181"/>
      <c r="D62" s="181"/>
      <c r="E62" s="181">
        <f>'将来負担比率（分子）の構造'!J$45</f>
        <v>1694</v>
      </c>
      <c r="F62" s="181"/>
      <c r="G62" s="181"/>
      <c r="H62" s="181">
        <f>'将来負担比率（分子）の構造'!K$45</f>
        <v>1639</v>
      </c>
      <c r="I62" s="181"/>
      <c r="J62" s="181"/>
      <c r="K62" s="181">
        <f>'将来負担比率（分子）の構造'!L$45</f>
        <v>1615</v>
      </c>
      <c r="L62" s="181"/>
      <c r="M62" s="181"/>
      <c r="N62" s="181">
        <f>'将来負担比率（分子）の構造'!M$45</f>
        <v>1603</v>
      </c>
      <c r="O62" s="181"/>
      <c r="P62" s="181"/>
    </row>
    <row r="63" spans="1:16" x14ac:dyDescent="0.15">
      <c r="A63" s="181" t="s">
        <v>34</v>
      </c>
      <c r="B63" s="181" t="str">
        <f>'将来負担比率（分子）の構造'!I$44</f>
        <v>-</v>
      </c>
      <c r="C63" s="181"/>
      <c r="D63" s="181"/>
      <c r="E63" s="181" t="str">
        <f>'将来負担比率（分子）の構造'!J$44</f>
        <v>-</v>
      </c>
      <c r="F63" s="181"/>
      <c r="G63" s="181"/>
      <c r="H63" s="181">
        <f>'将来負担比率（分子）の構造'!K$44</f>
        <v>76</v>
      </c>
      <c r="I63" s="181"/>
      <c r="J63" s="181"/>
      <c r="K63" s="181">
        <f>'将来負担比率（分子）の構造'!L$44</f>
        <v>144</v>
      </c>
      <c r="L63" s="181"/>
      <c r="M63" s="181"/>
      <c r="N63" s="181">
        <f>'将来負担比率（分子）の構造'!M$44</f>
        <v>203</v>
      </c>
      <c r="O63" s="181"/>
      <c r="P63" s="181"/>
    </row>
    <row r="64" spans="1:16" x14ac:dyDescent="0.15">
      <c r="A64" s="181" t="s">
        <v>33</v>
      </c>
      <c r="B64" s="181">
        <f>'将来負担比率（分子）の構造'!I$43</f>
        <v>4047</v>
      </c>
      <c r="C64" s="181"/>
      <c r="D64" s="181"/>
      <c r="E64" s="181">
        <f>'将来負担比率（分子）の構造'!J$43</f>
        <v>4396</v>
      </c>
      <c r="F64" s="181"/>
      <c r="G64" s="181"/>
      <c r="H64" s="181">
        <f>'将来負担比率（分子）の構造'!K$43</f>
        <v>4585</v>
      </c>
      <c r="I64" s="181"/>
      <c r="J64" s="181"/>
      <c r="K64" s="181">
        <f>'将来負担比率（分子）の構造'!L$43</f>
        <v>4704</v>
      </c>
      <c r="L64" s="181"/>
      <c r="M64" s="181"/>
      <c r="N64" s="181">
        <f>'将来負担比率（分子）の構造'!M$43</f>
        <v>4918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8205</v>
      </c>
      <c r="C66" s="181"/>
      <c r="D66" s="181"/>
      <c r="E66" s="181">
        <f>'将来負担比率（分子）の構造'!J$41</f>
        <v>8432</v>
      </c>
      <c r="F66" s="181"/>
      <c r="G66" s="181"/>
      <c r="H66" s="181">
        <f>'将来負担比率（分子）の構造'!K$41</f>
        <v>9173</v>
      </c>
      <c r="I66" s="181"/>
      <c r="J66" s="181"/>
      <c r="K66" s="181">
        <f>'将来負担比率（分子）の構造'!L$41</f>
        <v>9547</v>
      </c>
      <c r="L66" s="181"/>
      <c r="M66" s="181"/>
      <c r="N66" s="181">
        <f>'将来負担比率（分子）の構造'!M$41</f>
        <v>10083</v>
      </c>
      <c r="O66" s="181"/>
      <c r="P66" s="181"/>
    </row>
    <row r="67" spans="1:16" x14ac:dyDescent="0.15">
      <c r="A67" s="181" t="s">
        <v>75</v>
      </c>
      <c r="B67" s="181" t="e">
        <f>NA()</f>
        <v>#N/A</v>
      </c>
      <c r="C67" s="181">
        <f>IF(ISNUMBER('将来負担比率（分子）の構造'!I$53), IF('将来負担比率（分子）の構造'!I$53 &lt; 0, 0, '将来負担比率（分子）の構造'!I$53), NA())</f>
        <v>732</v>
      </c>
      <c r="D67" s="181" t="e">
        <f>NA()</f>
        <v>#N/A</v>
      </c>
      <c r="E67" s="181" t="e">
        <f>NA()</f>
        <v>#N/A</v>
      </c>
      <c r="F67" s="181">
        <f>IF(ISNUMBER('将来負担比率（分子）の構造'!J$53), IF('将来負担比率（分子）の構造'!J$53 &lt; 0, 0, '将来負担比率（分子）の構造'!J$53), NA())</f>
        <v>1807</v>
      </c>
      <c r="G67" s="181" t="e">
        <f>NA()</f>
        <v>#N/A</v>
      </c>
      <c r="H67" s="181" t="e">
        <f>NA()</f>
        <v>#N/A</v>
      </c>
      <c r="I67" s="181">
        <f>IF(ISNUMBER('将来負担比率（分子）の構造'!K$53), IF('将来負担比率（分子）の構造'!K$53 &lt; 0, 0, '将来負担比率（分子）の構造'!K$53), NA())</f>
        <v>2771</v>
      </c>
      <c r="J67" s="181" t="e">
        <f>NA()</f>
        <v>#N/A</v>
      </c>
      <c r="K67" s="181" t="e">
        <f>NA()</f>
        <v>#N/A</v>
      </c>
      <c r="L67" s="181">
        <f>IF(ISNUMBER('将来負担比率（分子）の構造'!L$53), IF('将来負担比率（分子）の構造'!L$53 &lt; 0, 0, '将来負担比率（分子）の構造'!L$53), NA())</f>
        <v>3470</v>
      </c>
      <c r="M67" s="181" t="e">
        <f>NA()</f>
        <v>#N/A</v>
      </c>
      <c r="N67" s="181" t="e">
        <f>NA()</f>
        <v>#N/A</v>
      </c>
      <c r="O67" s="181">
        <f>IF(ISNUMBER('将来負担比率（分子）の構造'!M$53), IF('将来負担比率（分子）の構造'!M$53 &lt; 0, 0, '将来負担比率（分子）の構造'!M$53), NA())</f>
        <v>4328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877</v>
      </c>
      <c r="C72" s="185">
        <f>基金残高に係る経年分析!G55</f>
        <v>858</v>
      </c>
      <c r="D72" s="185">
        <f>基金残高に係る経年分析!H55</f>
        <v>830</v>
      </c>
    </row>
    <row r="73" spans="1:16" x14ac:dyDescent="0.15">
      <c r="A73" s="184" t="s">
        <v>78</v>
      </c>
      <c r="B73" s="185">
        <f>基金残高に係る経年分析!F56</f>
        <v>164</v>
      </c>
      <c r="C73" s="185">
        <f>基金残高に係る経年分析!G56</f>
        <v>164</v>
      </c>
      <c r="D73" s="185">
        <f>基金残高に係る経年分析!H56</f>
        <v>264</v>
      </c>
    </row>
    <row r="74" spans="1:16" x14ac:dyDescent="0.15">
      <c r="A74" s="184" t="s">
        <v>79</v>
      </c>
      <c r="B74" s="185">
        <f>基金残高に係る経年分析!F57</f>
        <v>2139</v>
      </c>
      <c r="C74" s="185">
        <f>基金残高に係る経年分析!G57</f>
        <v>1940</v>
      </c>
      <c r="D74" s="185">
        <f>基金残高に係る経年分析!H57</f>
        <v>1630</v>
      </c>
    </row>
  </sheetData>
  <sheetProtection algorithmName="SHA-512" hashValue="FdclG4nspjzyENhHHSbB5Wjl142zN6zo28NqRxuJEJdDiHj3UurMoxn9GAQUu+zb5yLQUeQRVFK8x6Ko7IN8hw==" saltValue="Urc4sVh+AXAXE0ORXlMP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221</v>
      </c>
      <c r="C5" s="672"/>
      <c r="D5" s="672"/>
      <c r="E5" s="672"/>
      <c r="F5" s="672"/>
      <c r="G5" s="672"/>
      <c r="H5" s="672"/>
      <c r="I5" s="672"/>
      <c r="J5" s="672"/>
      <c r="K5" s="672"/>
      <c r="L5" s="672"/>
      <c r="M5" s="672"/>
      <c r="N5" s="672"/>
      <c r="O5" s="672"/>
      <c r="P5" s="672"/>
      <c r="Q5" s="673"/>
      <c r="R5" s="674">
        <v>5361790</v>
      </c>
      <c r="S5" s="675"/>
      <c r="T5" s="675"/>
      <c r="U5" s="675"/>
      <c r="V5" s="675"/>
      <c r="W5" s="675"/>
      <c r="X5" s="675"/>
      <c r="Y5" s="676"/>
      <c r="Z5" s="677">
        <v>31.4</v>
      </c>
      <c r="AA5" s="677"/>
      <c r="AB5" s="677"/>
      <c r="AC5" s="677"/>
      <c r="AD5" s="678">
        <v>5361790</v>
      </c>
      <c r="AE5" s="678"/>
      <c r="AF5" s="678"/>
      <c r="AG5" s="678"/>
      <c r="AH5" s="678"/>
      <c r="AI5" s="678"/>
      <c r="AJ5" s="678"/>
      <c r="AK5" s="678"/>
      <c r="AL5" s="679">
        <v>75.7</v>
      </c>
      <c r="AM5" s="680"/>
      <c r="AN5" s="680"/>
      <c r="AO5" s="681"/>
      <c r="AP5" s="671" t="s">
        <v>222</v>
      </c>
      <c r="AQ5" s="672"/>
      <c r="AR5" s="672"/>
      <c r="AS5" s="672"/>
      <c r="AT5" s="672"/>
      <c r="AU5" s="672"/>
      <c r="AV5" s="672"/>
      <c r="AW5" s="672"/>
      <c r="AX5" s="672"/>
      <c r="AY5" s="672"/>
      <c r="AZ5" s="672"/>
      <c r="BA5" s="672"/>
      <c r="BB5" s="672"/>
      <c r="BC5" s="672"/>
      <c r="BD5" s="672"/>
      <c r="BE5" s="672"/>
      <c r="BF5" s="673"/>
      <c r="BG5" s="685">
        <v>5359572</v>
      </c>
      <c r="BH5" s="686"/>
      <c r="BI5" s="686"/>
      <c r="BJ5" s="686"/>
      <c r="BK5" s="686"/>
      <c r="BL5" s="686"/>
      <c r="BM5" s="686"/>
      <c r="BN5" s="687"/>
      <c r="BO5" s="688">
        <v>100</v>
      </c>
      <c r="BP5" s="688"/>
      <c r="BQ5" s="688"/>
      <c r="BR5" s="688"/>
      <c r="BS5" s="689" t="s">
        <v>175</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223</v>
      </c>
      <c r="CS5" s="668"/>
      <c r="CT5" s="668"/>
      <c r="CU5" s="668"/>
      <c r="CV5" s="668"/>
      <c r="CW5" s="668"/>
      <c r="CX5" s="668"/>
      <c r="CY5" s="669"/>
      <c r="CZ5" s="667" t="s">
        <v>215</v>
      </c>
      <c r="DA5" s="668"/>
      <c r="DB5" s="668"/>
      <c r="DC5" s="669"/>
      <c r="DD5" s="667" t="s">
        <v>224</v>
      </c>
      <c r="DE5" s="668"/>
      <c r="DF5" s="668"/>
      <c r="DG5" s="668"/>
      <c r="DH5" s="668"/>
      <c r="DI5" s="668"/>
      <c r="DJ5" s="668"/>
      <c r="DK5" s="668"/>
      <c r="DL5" s="668"/>
      <c r="DM5" s="668"/>
      <c r="DN5" s="668"/>
      <c r="DO5" s="668"/>
      <c r="DP5" s="669"/>
      <c r="DQ5" s="667" t="s">
        <v>225</v>
      </c>
      <c r="DR5" s="668"/>
      <c r="DS5" s="668"/>
      <c r="DT5" s="668"/>
      <c r="DU5" s="668"/>
      <c r="DV5" s="668"/>
      <c r="DW5" s="668"/>
      <c r="DX5" s="668"/>
      <c r="DY5" s="668"/>
      <c r="DZ5" s="668"/>
      <c r="EA5" s="668"/>
      <c r="EB5" s="668"/>
      <c r="EC5" s="669"/>
    </row>
    <row r="6" spans="2:143" ht="11.25" customHeight="1" x14ac:dyDescent="0.15">
      <c r="B6" s="682" t="s">
        <v>226</v>
      </c>
      <c r="C6" s="683"/>
      <c r="D6" s="683"/>
      <c r="E6" s="683"/>
      <c r="F6" s="683"/>
      <c r="G6" s="683"/>
      <c r="H6" s="683"/>
      <c r="I6" s="683"/>
      <c r="J6" s="683"/>
      <c r="K6" s="683"/>
      <c r="L6" s="683"/>
      <c r="M6" s="683"/>
      <c r="N6" s="683"/>
      <c r="O6" s="683"/>
      <c r="P6" s="683"/>
      <c r="Q6" s="684"/>
      <c r="R6" s="685">
        <v>90558</v>
      </c>
      <c r="S6" s="686"/>
      <c r="T6" s="686"/>
      <c r="U6" s="686"/>
      <c r="V6" s="686"/>
      <c r="W6" s="686"/>
      <c r="X6" s="686"/>
      <c r="Y6" s="687"/>
      <c r="Z6" s="688">
        <v>0.5</v>
      </c>
      <c r="AA6" s="688"/>
      <c r="AB6" s="688"/>
      <c r="AC6" s="688"/>
      <c r="AD6" s="689">
        <v>90558</v>
      </c>
      <c r="AE6" s="689"/>
      <c r="AF6" s="689"/>
      <c r="AG6" s="689"/>
      <c r="AH6" s="689"/>
      <c r="AI6" s="689"/>
      <c r="AJ6" s="689"/>
      <c r="AK6" s="689"/>
      <c r="AL6" s="690">
        <v>1.3</v>
      </c>
      <c r="AM6" s="691"/>
      <c r="AN6" s="691"/>
      <c r="AO6" s="692"/>
      <c r="AP6" s="682" t="s">
        <v>227</v>
      </c>
      <c r="AQ6" s="683"/>
      <c r="AR6" s="683"/>
      <c r="AS6" s="683"/>
      <c r="AT6" s="683"/>
      <c r="AU6" s="683"/>
      <c r="AV6" s="683"/>
      <c r="AW6" s="683"/>
      <c r="AX6" s="683"/>
      <c r="AY6" s="683"/>
      <c r="AZ6" s="683"/>
      <c r="BA6" s="683"/>
      <c r="BB6" s="683"/>
      <c r="BC6" s="683"/>
      <c r="BD6" s="683"/>
      <c r="BE6" s="683"/>
      <c r="BF6" s="684"/>
      <c r="BG6" s="685">
        <v>5359572</v>
      </c>
      <c r="BH6" s="686"/>
      <c r="BI6" s="686"/>
      <c r="BJ6" s="686"/>
      <c r="BK6" s="686"/>
      <c r="BL6" s="686"/>
      <c r="BM6" s="686"/>
      <c r="BN6" s="687"/>
      <c r="BO6" s="688">
        <v>100</v>
      </c>
      <c r="BP6" s="688"/>
      <c r="BQ6" s="688"/>
      <c r="BR6" s="688"/>
      <c r="BS6" s="689" t="s">
        <v>181</v>
      </c>
      <c r="BT6" s="689"/>
      <c r="BU6" s="689"/>
      <c r="BV6" s="689"/>
      <c r="BW6" s="689"/>
      <c r="BX6" s="689"/>
      <c r="BY6" s="689"/>
      <c r="BZ6" s="689"/>
      <c r="CA6" s="689"/>
      <c r="CB6" s="693"/>
      <c r="CD6" s="696" t="s">
        <v>228</v>
      </c>
      <c r="CE6" s="697"/>
      <c r="CF6" s="697"/>
      <c r="CG6" s="697"/>
      <c r="CH6" s="697"/>
      <c r="CI6" s="697"/>
      <c r="CJ6" s="697"/>
      <c r="CK6" s="697"/>
      <c r="CL6" s="697"/>
      <c r="CM6" s="697"/>
      <c r="CN6" s="697"/>
      <c r="CO6" s="697"/>
      <c r="CP6" s="697"/>
      <c r="CQ6" s="698"/>
      <c r="CR6" s="685">
        <v>120508</v>
      </c>
      <c r="CS6" s="686"/>
      <c r="CT6" s="686"/>
      <c r="CU6" s="686"/>
      <c r="CV6" s="686"/>
      <c r="CW6" s="686"/>
      <c r="CX6" s="686"/>
      <c r="CY6" s="687"/>
      <c r="CZ6" s="679">
        <v>0.7</v>
      </c>
      <c r="DA6" s="680"/>
      <c r="DB6" s="680"/>
      <c r="DC6" s="699"/>
      <c r="DD6" s="694" t="s">
        <v>181</v>
      </c>
      <c r="DE6" s="686"/>
      <c r="DF6" s="686"/>
      <c r="DG6" s="686"/>
      <c r="DH6" s="686"/>
      <c r="DI6" s="686"/>
      <c r="DJ6" s="686"/>
      <c r="DK6" s="686"/>
      <c r="DL6" s="686"/>
      <c r="DM6" s="686"/>
      <c r="DN6" s="686"/>
      <c r="DO6" s="686"/>
      <c r="DP6" s="687"/>
      <c r="DQ6" s="694">
        <v>120340</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5860</v>
      </c>
      <c r="S7" s="686"/>
      <c r="T7" s="686"/>
      <c r="U7" s="686"/>
      <c r="V7" s="686"/>
      <c r="W7" s="686"/>
      <c r="X7" s="686"/>
      <c r="Y7" s="687"/>
      <c r="Z7" s="688">
        <v>0</v>
      </c>
      <c r="AA7" s="688"/>
      <c r="AB7" s="688"/>
      <c r="AC7" s="688"/>
      <c r="AD7" s="689">
        <v>5860</v>
      </c>
      <c r="AE7" s="689"/>
      <c r="AF7" s="689"/>
      <c r="AG7" s="689"/>
      <c r="AH7" s="689"/>
      <c r="AI7" s="689"/>
      <c r="AJ7" s="689"/>
      <c r="AK7" s="689"/>
      <c r="AL7" s="690">
        <v>0.1</v>
      </c>
      <c r="AM7" s="691"/>
      <c r="AN7" s="691"/>
      <c r="AO7" s="692"/>
      <c r="AP7" s="682" t="s">
        <v>230</v>
      </c>
      <c r="AQ7" s="683"/>
      <c r="AR7" s="683"/>
      <c r="AS7" s="683"/>
      <c r="AT7" s="683"/>
      <c r="AU7" s="683"/>
      <c r="AV7" s="683"/>
      <c r="AW7" s="683"/>
      <c r="AX7" s="683"/>
      <c r="AY7" s="683"/>
      <c r="AZ7" s="683"/>
      <c r="BA7" s="683"/>
      <c r="BB7" s="683"/>
      <c r="BC7" s="683"/>
      <c r="BD7" s="683"/>
      <c r="BE7" s="683"/>
      <c r="BF7" s="684"/>
      <c r="BG7" s="685">
        <v>2638586</v>
      </c>
      <c r="BH7" s="686"/>
      <c r="BI7" s="686"/>
      <c r="BJ7" s="686"/>
      <c r="BK7" s="686"/>
      <c r="BL7" s="686"/>
      <c r="BM7" s="686"/>
      <c r="BN7" s="687"/>
      <c r="BO7" s="688">
        <v>49.2</v>
      </c>
      <c r="BP7" s="688"/>
      <c r="BQ7" s="688"/>
      <c r="BR7" s="688"/>
      <c r="BS7" s="689" t="s">
        <v>181</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5313751</v>
      </c>
      <c r="CS7" s="686"/>
      <c r="CT7" s="686"/>
      <c r="CU7" s="686"/>
      <c r="CV7" s="686"/>
      <c r="CW7" s="686"/>
      <c r="CX7" s="686"/>
      <c r="CY7" s="687"/>
      <c r="CZ7" s="688">
        <v>32.299999999999997</v>
      </c>
      <c r="DA7" s="688"/>
      <c r="DB7" s="688"/>
      <c r="DC7" s="688"/>
      <c r="DD7" s="694">
        <v>32241</v>
      </c>
      <c r="DE7" s="686"/>
      <c r="DF7" s="686"/>
      <c r="DG7" s="686"/>
      <c r="DH7" s="686"/>
      <c r="DI7" s="686"/>
      <c r="DJ7" s="686"/>
      <c r="DK7" s="686"/>
      <c r="DL7" s="686"/>
      <c r="DM7" s="686"/>
      <c r="DN7" s="686"/>
      <c r="DO7" s="686"/>
      <c r="DP7" s="687"/>
      <c r="DQ7" s="694">
        <v>1410769</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34327</v>
      </c>
      <c r="S8" s="686"/>
      <c r="T8" s="686"/>
      <c r="U8" s="686"/>
      <c r="V8" s="686"/>
      <c r="W8" s="686"/>
      <c r="X8" s="686"/>
      <c r="Y8" s="687"/>
      <c r="Z8" s="688">
        <v>0.2</v>
      </c>
      <c r="AA8" s="688"/>
      <c r="AB8" s="688"/>
      <c r="AC8" s="688"/>
      <c r="AD8" s="689">
        <v>34327</v>
      </c>
      <c r="AE8" s="689"/>
      <c r="AF8" s="689"/>
      <c r="AG8" s="689"/>
      <c r="AH8" s="689"/>
      <c r="AI8" s="689"/>
      <c r="AJ8" s="689"/>
      <c r="AK8" s="689"/>
      <c r="AL8" s="690">
        <v>0.5</v>
      </c>
      <c r="AM8" s="691"/>
      <c r="AN8" s="691"/>
      <c r="AO8" s="692"/>
      <c r="AP8" s="682" t="s">
        <v>233</v>
      </c>
      <c r="AQ8" s="683"/>
      <c r="AR8" s="683"/>
      <c r="AS8" s="683"/>
      <c r="AT8" s="683"/>
      <c r="AU8" s="683"/>
      <c r="AV8" s="683"/>
      <c r="AW8" s="683"/>
      <c r="AX8" s="683"/>
      <c r="AY8" s="683"/>
      <c r="AZ8" s="683"/>
      <c r="BA8" s="683"/>
      <c r="BB8" s="683"/>
      <c r="BC8" s="683"/>
      <c r="BD8" s="683"/>
      <c r="BE8" s="683"/>
      <c r="BF8" s="684"/>
      <c r="BG8" s="685">
        <v>72702</v>
      </c>
      <c r="BH8" s="686"/>
      <c r="BI8" s="686"/>
      <c r="BJ8" s="686"/>
      <c r="BK8" s="686"/>
      <c r="BL8" s="686"/>
      <c r="BM8" s="686"/>
      <c r="BN8" s="687"/>
      <c r="BO8" s="688">
        <v>1.4</v>
      </c>
      <c r="BP8" s="688"/>
      <c r="BQ8" s="688"/>
      <c r="BR8" s="688"/>
      <c r="BS8" s="694" t="s">
        <v>175</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4383543</v>
      </c>
      <c r="CS8" s="686"/>
      <c r="CT8" s="686"/>
      <c r="CU8" s="686"/>
      <c r="CV8" s="686"/>
      <c r="CW8" s="686"/>
      <c r="CX8" s="686"/>
      <c r="CY8" s="687"/>
      <c r="CZ8" s="688">
        <v>26.7</v>
      </c>
      <c r="DA8" s="688"/>
      <c r="DB8" s="688"/>
      <c r="DC8" s="688"/>
      <c r="DD8" s="694">
        <v>23912</v>
      </c>
      <c r="DE8" s="686"/>
      <c r="DF8" s="686"/>
      <c r="DG8" s="686"/>
      <c r="DH8" s="686"/>
      <c r="DI8" s="686"/>
      <c r="DJ8" s="686"/>
      <c r="DK8" s="686"/>
      <c r="DL8" s="686"/>
      <c r="DM8" s="686"/>
      <c r="DN8" s="686"/>
      <c r="DO8" s="686"/>
      <c r="DP8" s="687"/>
      <c r="DQ8" s="694">
        <v>2661690</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32411</v>
      </c>
      <c r="S9" s="686"/>
      <c r="T9" s="686"/>
      <c r="U9" s="686"/>
      <c r="V9" s="686"/>
      <c r="W9" s="686"/>
      <c r="X9" s="686"/>
      <c r="Y9" s="687"/>
      <c r="Z9" s="688">
        <v>0.2</v>
      </c>
      <c r="AA9" s="688"/>
      <c r="AB9" s="688"/>
      <c r="AC9" s="688"/>
      <c r="AD9" s="689">
        <v>32411</v>
      </c>
      <c r="AE9" s="689"/>
      <c r="AF9" s="689"/>
      <c r="AG9" s="689"/>
      <c r="AH9" s="689"/>
      <c r="AI9" s="689"/>
      <c r="AJ9" s="689"/>
      <c r="AK9" s="689"/>
      <c r="AL9" s="690">
        <v>0.5</v>
      </c>
      <c r="AM9" s="691"/>
      <c r="AN9" s="691"/>
      <c r="AO9" s="692"/>
      <c r="AP9" s="682" t="s">
        <v>236</v>
      </c>
      <c r="AQ9" s="683"/>
      <c r="AR9" s="683"/>
      <c r="AS9" s="683"/>
      <c r="AT9" s="683"/>
      <c r="AU9" s="683"/>
      <c r="AV9" s="683"/>
      <c r="AW9" s="683"/>
      <c r="AX9" s="683"/>
      <c r="AY9" s="683"/>
      <c r="AZ9" s="683"/>
      <c r="BA9" s="683"/>
      <c r="BB9" s="683"/>
      <c r="BC9" s="683"/>
      <c r="BD9" s="683"/>
      <c r="BE9" s="683"/>
      <c r="BF9" s="684"/>
      <c r="BG9" s="685">
        <v>2295440</v>
      </c>
      <c r="BH9" s="686"/>
      <c r="BI9" s="686"/>
      <c r="BJ9" s="686"/>
      <c r="BK9" s="686"/>
      <c r="BL9" s="686"/>
      <c r="BM9" s="686"/>
      <c r="BN9" s="687"/>
      <c r="BO9" s="688">
        <v>42.8</v>
      </c>
      <c r="BP9" s="688"/>
      <c r="BQ9" s="688"/>
      <c r="BR9" s="688"/>
      <c r="BS9" s="694" t="s">
        <v>181</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988247</v>
      </c>
      <c r="CS9" s="686"/>
      <c r="CT9" s="686"/>
      <c r="CU9" s="686"/>
      <c r="CV9" s="686"/>
      <c r="CW9" s="686"/>
      <c r="CX9" s="686"/>
      <c r="CY9" s="687"/>
      <c r="CZ9" s="688">
        <v>6</v>
      </c>
      <c r="DA9" s="688"/>
      <c r="DB9" s="688"/>
      <c r="DC9" s="688"/>
      <c r="DD9" s="694">
        <v>76991</v>
      </c>
      <c r="DE9" s="686"/>
      <c r="DF9" s="686"/>
      <c r="DG9" s="686"/>
      <c r="DH9" s="686"/>
      <c r="DI9" s="686"/>
      <c r="DJ9" s="686"/>
      <c r="DK9" s="686"/>
      <c r="DL9" s="686"/>
      <c r="DM9" s="686"/>
      <c r="DN9" s="686"/>
      <c r="DO9" s="686"/>
      <c r="DP9" s="687"/>
      <c r="DQ9" s="694">
        <v>860263</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181</v>
      </c>
      <c r="S10" s="686"/>
      <c r="T10" s="686"/>
      <c r="U10" s="686"/>
      <c r="V10" s="686"/>
      <c r="W10" s="686"/>
      <c r="X10" s="686"/>
      <c r="Y10" s="687"/>
      <c r="Z10" s="688" t="s">
        <v>181</v>
      </c>
      <c r="AA10" s="688"/>
      <c r="AB10" s="688"/>
      <c r="AC10" s="688"/>
      <c r="AD10" s="689" t="s">
        <v>181</v>
      </c>
      <c r="AE10" s="689"/>
      <c r="AF10" s="689"/>
      <c r="AG10" s="689"/>
      <c r="AH10" s="689"/>
      <c r="AI10" s="689"/>
      <c r="AJ10" s="689"/>
      <c r="AK10" s="689"/>
      <c r="AL10" s="690" t="s">
        <v>175</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108718</v>
      </c>
      <c r="BH10" s="686"/>
      <c r="BI10" s="686"/>
      <c r="BJ10" s="686"/>
      <c r="BK10" s="686"/>
      <c r="BL10" s="686"/>
      <c r="BM10" s="686"/>
      <c r="BN10" s="687"/>
      <c r="BO10" s="688">
        <v>2</v>
      </c>
      <c r="BP10" s="688"/>
      <c r="BQ10" s="688"/>
      <c r="BR10" s="688"/>
      <c r="BS10" s="694" t="s">
        <v>181</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t="s">
        <v>175</v>
      </c>
      <c r="CS10" s="686"/>
      <c r="CT10" s="686"/>
      <c r="CU10" s="686"/>
      <c r="CV10" s="686"/>
      <c r="CW10" s="686"/>
      <c r="CX10" s="686"/>
      <c r="CY10" s="687"/>
      <c r="CZ10" s="688" t="s">
        <v>181</v>
      </c>
      <c r="DA10" s="688"/>
      <c r="DB10" s="688"/>
      <c r="DC10" s="688"/>
      <c r="DD10" s="694" t="s">
        <v>181</v>
      </c>
      <c r="DE10" s="686"/>
      <c r="DF10" s="686"/>
      <c r="DG10" s="686"/>
      <c r="DH10" s="686"/>
      <c r="DI10" s="686"/>
      <c r="DJ10" s="686"/>
      <c r="DK10" s="686"/>
      <c r="DL10" s="686"/>
      <c r="DM10" s="686"/>
      <c r="DN10" s="686"/>
      <c r="DO10" s="686"/>
      <c r="DP10" s="687"/>
      <c r="DQ10" s="694" t="s">
        <v>181</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775046</v>
      </c>
      <c r="S11" s="686"/>
      <c r="T11" s="686"/>
      <c r="U11" s="686"/>
      <c r="V11" s="686"/>
      <c r="W11" s="686"/>
      <c r="X11" s="686"/>
      <c r="Y11" s="687"/>
      <c r="Z11" s="690">
        <v>4.5</v>
      </c>
      <c r="AA11" s="691"/>
      <c r="AB11" s="691"/>
      <c r="AC11" s="703"/>
      <c r="AD11" s="694">
        <v>775046</v>
      </c>
      <c r="AE11" s="686"/>
      <c r="AF11" s="686"/>
      <c r="AG11" s="686"/>
      <c r="AH11" s="686"/>
      <c r="AI11" s="686"/>
      <c r="AJ11" s="686"/>
      <c r="AK11" s="687"/>
      <c r="AL11" s="690">
        <v>10.9</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161726</v>
      </c>
      <c r="BH11" s="686"/>
      <c r="BI11" s="686"/>
      <c r="BJ11" s="686"/>
      <c r="BK11" s="686"/>
      <c r="BL11" s="686"/>
      <c r="BM11" s="686"/>
      <c r="BN11" s="687"/>
      <c r="BO11" s="688">
        <v>3</v>
      </c>
      <c r="BP11" s="688"/>
      <c r="BQ11" s="688"/>
      <c r="BR11" s="688"/>
      <c r="BS11" s="694" t="s">
        <v>175</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164206</v>
      </c>
      <c r="CS11" s="686"/>
      <c r="CT11" s="686"/>
      <c r="CU11" s="686"/>
      <c r="CV11" s="686"/>
      <c r="CW11" s="686"/>
      <c r="CX11" s="686"/>
      <c r="CY11" s="687"/>
      <c r="CZ11" s="688">
        <v>1</v>
      </c>
      <c r="DA11" s="688"/>
      <c r="DB11" s="688"/>
      <c r="DC11" s="688"/>
      <c r="DD11" s="694">
        <v>64502</v>
      </c>
      <c r="DE11" s="686"/>
      <c r="DF11" s="686"/>
      <c r="DG11" s="686"/>
      <c r="DH11" s="686"/>
      <c r="DI11" s="686"/>
      <c r="DJ11" s="686"/>
      <c r="DK11" s="686"/>
      <c r="DL11" s="686"/>
      <c r="DM11" s="686"/>
      <c r="DN11" s="686"/>
      <c r="DO11" s="686"/>
      <c r="DP11" s="687"/>
      <c r="DQ11" s="694">
        <v>161292</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t="s">
        <v>181</v>
      </c>
      <c r="S12" s="686"/>
      <c r="T12" s="686"/>
      <c r="U12" s="686"/>
      <c r="V12" s="686"/>
      <c r="W12" s="686"/>
      <c r="X12" s="686"/>
      <c r="Y12" s="687"/>
      <c r="Z12" s="688" t="s">
        <v>175</v>
      </c>
      <c r="AA12" s="688"/>
      <c r="AB12" s="688"/>
      <c r="AC12" s="688"/>
      <c r="AD12" s="689" t="s">
        <v>181</v>
      </c>
      <c r="AE12" s="689"/>
      <c r="AF12" s="689"/>
      <c r="AG12" s="689"/>
      <c r="AH12" s="689"/>
      <c r="AI12" s="689"/>
      <c r="AJ12" s="689"/>
      <c r="AK12" s="689"/>
      <c r="AL12" s="690" t="s">
        <v>175</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2404257</v>
      </c>
      <c r="BH12" s="686"/>
      <c r="BI12" s="686"/>
      <c r="BJ12" s="686"/>
      <c r="BK12" s="686"/>
      <c r="BL12" s="686"/>
      <c r="BM12" s="686"/>
      <c r="BN12" s="687"/>
      <c r="BO12" s="688">
        <v>44.8</v>
      </c>
      <c r="BP12" s="688"/>
      <c r="BQ12" s="688"/>
      <c r="BR12" s="688"/>
      <c r="BS12" s="694" t="s">
        <v>181</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370135</v>
      </c>
      <c r="CS12" s="686"/>
      <c r="CT12" s="686"/>
      <c r="CU12" s="686"/>
      <c r="CV12" s="686"/>
      <c r="CW12" s="686"/>
      <c r="CX12" s="686"/>
      <c r="CY12" s="687"/>
      <c r="CZ12" s="688">
        <v>2.2999999999999998</v>
      </c>
      <c r="DA12" s="688"/>
      <c r="DB12" s="688"/>
      <c r="DC12" s="688"/>
      <c r="DD12" s="694">
        <v>1335</v>
      </c>
      <c r="DE12" s="686"/>
      <c r="DF12" s="686"/>
      <c r="DG12" s="686"/>
      <c r="DH12" s="686"/>
      <c r="DI12" s="686"/>
      <c r="DJ12" s="686"/>
      <c r="DK12" s="686"/>
      <c r="DL12" s="686"/>
      <c r="DM12" s="686"/>
      <c r="DN12" s="686"/>
      <c r="DO12" s="686"/>
      <c r="DP12" s="687"/>
      <c r="DQ12" s="694">
        <v>231379</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181</v>
      </c>
      <c r="S13" s="686"/>
      <c r="T13" s="686"/>
      <c r="U13" s="686"/>
      <c r="V13" s="686"/>
      <c r="W13" s="686"/>
      <c r="X13" s="686"/>
      <c r="Y13" s="687"/>
      <c r="Z13" s="688" t="s">
        <v>181</v>
      </c>
      <c r="AA13" s="688"/>
      <c r="AB13" s="688"/>
      <c r="AC13" s="688"/>
      <c r="AD13" s="689" t="s">
        <v>181</v>
      </c>
      <c r="AE13" s="689"/>
      <c r="AF13" s="689"/>
      <c r="AG13" s="689"/>
      <c r="AH13" s="689"/>
      <c r="AI13" s="689"/>
      <c r="AJ13" s="689"/>
      <c r="AK13" s="689"/>
      <c r="AL13" s="690" t="s">
        <v>181</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2404257</v>
      </c>
      <c r="BH13" s="686"/>
      <c r="BI13" s="686"/>
      <c r="BJ13" s="686"/>
      <c r="BK13" s="686"/>
      <c r="BL13" s="686"/>
      <c r="BM13" s="686"/>
      <c r="BN13" s="687"/>
      <c r="BO13" s="688">
        <v>44.8</v>
      </c>
      <c r="BP13" s="688"/>
      <c r="BQ13" s="688"/>
      <c r="BR13" s="688"/>
      <c r="BS13" s="694" t="s">
        <v>181</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2468695</v>
      </c>
      <c r="CS13" s="686"/>
      <c r="CT13" s="686"/>
      <c r="CU13" s="686"/>
      <c r="CV13" s="686"/>
      <c r="CW13" s="686"/>
      <c r="CX13" s="686"/>
      <c r="CY13" s="687"/>
      <c r="CZ13" s="688">
        <v>15</v>
      </c>
      <c r="DA13" s="688"/>
      <c r="DB13" s="688"/>
      <c r="DC13" s="688"/>
      <c r="DD13" s="694">
        <v>1418759</v>
      </c>
      <c r="DE13" s="686"/>
      <c r="DF13" s="686"/>
      <c r="DG13" s="686"/>
      <c r="DH13" s="686"/>
      <c r="DI13" s="686"/>
      <c r="DJ13" s="686"/>
      <c r="DK13" s="686"/>
      <c r="DL13" s="686"/>
      <c r="DM13" s="686"/>
      <c r="DN13" s="686"/>
      <c r="DO13" s="686"/>
      <c r="DP13" s="687"/>
      <c r="DQ13" s="694">
        <v>751520</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t="s">
        <v>175</v>
      </c>
      <c r="S14" s="686"/>
      <c r="T14" s="686"/>
      <c r="U14" s="686"/>
      <c r="V14" s="686"/>
      <c r="W14" s="686"/>
      <c r="X14" s="686"/>
      <c r="Y14" s="687"/>
      <c r="Z14" s="688" t="s">
        <v>175</v>
      </c>
      <c r="AA14" s="688"/>
      <c r="AB14" s="688"/>
      <c r="AC14" s="688"/>
      <c r="AD14" s="689" t="s">
        <v>181</v>
      </c>
      <c r="AE14" s="689"/>
      <c r="AF14" s="689"/>
      <c r="AG14" s="689"/>
      <c r="AH14" s="689"/>
      <c r="AI14" s="689"/>
      <c r="AJ14" s="689"/>
      <c r="AK14" s="689"/>
      <c r="AL14" s="690" t="s">
        <v>175</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80302</v>
      </c>
      <c r="BH14" s="686"/>
      <c r="BI14" s="686"/>
      <c r="BJ14" s="686"/>
      <c r="BK14" s="686"/>
      <c r="BL14" s="686"/>
      <c r="BM14" s="686"/>
      <c r="BN14" s="687"/>
      <c r="BO14" s="688">
        <v>1.5</v>
      </c>
      <c r="BP14" s="688"/>
      <c r="BQ14" s="688"/>
      <c r="BR14" s="688"/>
      <c r="BS14" s="694" t="s">
        <v>181</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528756</v>
      </c>
      <c r="CS14" s="686"/>
      <c r="CT14" s="686"/>
      <c r="CU14" s="686"/>
      <c r="CV14" s="686"/>
      <c r="CW14" s="686"/>
      <c r="CX14" s="686"/>
      <c r="CY14" s="687"/>
      <c r="CZ14" s="688">
        <v>3.2</v>
      </c>
      <c r="DA14" s="688"/>
      <c r="DB14" s="688"/>
      <c r="DC14" s="688"/>
      <c r="DD14" s="694" t="s">
        <v>175</v>
      </c>
      <c r="DE14" s="686"/>
      <c r="DF14" s="686"/>
      <c r="DG14" s="686"/>
      <c r="DH14" s="686"/>
      <c r="DI14" s="686"/>
      <c r="DJ14" s="686"/>
      <c r="DK14" s="686"/>
      <c r="DL14" s="686"/>
      <c r="DM14" s="686"/>
      <c r="DN14" s="686"/>
      <c r="DO14" s="686"/>
      <c r="DP14" s="687"/>
      <c r="DQ14" s="694">
        <v>517230</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181</v>
      </c>
      <c r="S15" s="686"/>
      <c r="T15" s="686"/>
      <c r="U15" s="686"/>
      <c r="V15" s="686"/>
      <c r="W15" s="686"/>
      <c r="X15" s="686"/>
      <c r="Y15" s="687"/>
      <c r="Z15" s="688" t="s">
        <v>181</v>
      </c>
      <c r="AA15" s="688"/>
      <c r="AB15" s="688"/>
      <c r="AC15" s="688"/>
      <c r="AD15" s="689" t="s">
        <v>175</v>
      </c>
      <c r="AE15" s="689"/>
      <c r="AF15" s="689"/>
      <c r="AG15" s="689"/>
      <c r="AH15" s="689"/>
      <c r="AI15" s="689"/>
      <c r="AJ15" s="689"/>
      <c r="AK15" s="689"/>
      <c r="AL15" s="690" t="s">
        <v>181</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236427</v>
      </c>
      <c r="BH15" s="686"/>
      <c r="BI15" s="686"/>
      <c r="BJ15" s="686"/>
      <c r="BK15" s="686"/>
      <c r="BL15" s="686"/>
      <c r="BM15" s="686"/>
      <c r="BN15" s="687"/>
      <c r="BO15" s="688">
        <v>4.4000000000000004</v>
      </c>
      <c r="BP15" s="688"/>
      <c r="BQ15" s="688"/>
      <c r="BR15" s="688"/>
      <c r="BS15" s="694" t="s">
        <v>181</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1358369</v>
      </c>
      <c r="CS15" s="686"/>
      <c r="CT15" s="686"/>
      <c r="CU15" s="686"/>
      <c r="CV15" s="686"/>
      <c r="CW15" s="686"/>
      <c r="CX15" s="686"/>
      <c r="CY15" s="687"/>
      <c r="CZ15" s="688">
        <v>8.3000000000000007</v>
      </c>
      <c r="DA15" s="688"/>
      <c r="DB15" s="688"/>
      <c r="DC15" s="688"/>
      <c r="DD15" s="694">
        <v>102958</v>
      </c>
      <c r="DE15" s="686"/>
      <c r="DF15" s="686"/>
      <c r="DG15" s="686"/>
      <c r="DH15" s="686"/>
      <c r="DI15" s="686"/>
      <c r="DJ15" s="686"/>
      <c r="DK15" s="686"/>
      <c r="DL15" s="686"/>
      <c r="DM15" s="686"/>
      <c r="DN15" s="686"/>
      <c r="DO15" s="686"/>
      <c r="DP15" s="687"/>
      <c r="DQ15" s="694">
        <v>892585</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17808</v>
      </c>
      <c r="S16" s="686"/>
      <c r="T16" s="686"/>
      <c r="U16" s="686"/>
      <c r="V16" s="686"/>
      <c r="W16" s="686"/>
      <c r="X16" s="686"/>
      <c r="Y16" s="687"/>
      <c r="Z16" s="688">
        <v>0.1</v>
      </c>
      <c r="AA16" s="688"/>
      <c r="AB16" s="688"/>
      <c r="AC16" s="688"/>
      <c r="AD16" s="689">
        <v>17808</v>
      </c>
      <c r="AE16" s="689"/>
      <c r="AF16" s="689"/>
      <c r="AG16" s="689"/>
      <c r="AH16" s="689"/>
      <c r="AI16" s="689"/>
      <c r="AJ16" s="689"/>
      <c r="AK16" s="689"/>
      <c r="AL16" s="690">
        <v>0.3</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175</v>
      </c>
      <c r="BH16" s="686"/>
      <c r="BI16" s="686"/>
      <c r="BJ16" s="686"/>
      <c r="BK16" s="686"/>
      <c r="BL16" s="686"/>
      <c r="BM16" s="686"/>
      <c r="BN16" s="687"/>
      <c r="BO16" s="688" t="s">
        <v>181</v>
      </c>
      <c r="BP16" s="688"/>
      <c r="BQ16" s="688"/>
      <c r="BR16" s="688"/>
      <c r="BS16" s="694" t="s">
        <v>181</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t="s">
        <v>181</v>
      </c>
      <c r="CS16" s="686"/>
      <c r="CT16" s="686"/>
      <c r="CU16" s="686"/>
      <c r="CV16" s="686"/>
      <c r="CW16" s="686"/>
      <c r="CX16" s="686"/>
      <c r="CY16" s="687"/>
      <c r="CZ16" s="688" t="s">
        <v>181</v>
      </c>
      <c r="DA16" s="688"/>
      <c r="DB16" s="688"/>
      <c r="DC16" s="688"/>
      <c r="DD16" s="694" t="s">
        <v>181</v>
      </c>
      <c r="DE16" s="686"/>
      <c r="DF16" s="686"/>
      <c r="DG16" s="686"/>
      <c r="DH16" s="686"/>
      <c r="DI16" s="686"/>
      <c r="DJ16" s="686"/>
      <c r="DK16" s="686"/>
      <c r="DL16" s="686"/>
      <c r="DM16" s="686"/>
      <c r="DN16" s="686"/>
      <c r="DO16" s="686"/>
      <c r="DP16" s="687"/>
      <c r="DQ16" s="694" t="s">
        <v>175</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26372</v>
      </c>
      <c r="S17" s="686"/>
      <c r="T17" s="686"/>
      <c r="U17" s="686"/>
      <c r="V17" s="686"/>
      <c r="W17" s="686"/>
      <c r="X17" s="686"/>
      <c r="Y17" s="687"/>
      <c r="Z17" s="688">
        <v>0.2</v>
      </c>
      <c r="AA17" s="688"/>
      <c r="AB17" s="688"/>
      <c r="AC17" s="688"/>
      <c r="AD17" s="689">
        <v>26372</v>
      </c>
      <c r="AE17" s="689"/>
      <c r="AF17" s="689"/>
      <c r="AG17" s="689"/>
      <c r="AH17" s="689"/>
      <c r="AI17" s="689"/>
      <c r="AJ17" s="689"/>
      <c r="AK17" s="689"/>
      <c r="AL17" s="690">
        <v>0.4</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181</v>
      </c>
      <c r="BH17" s="686"/>
      <c r="BI17" s="686"/>
      <c r="BJ17" s="686"/>
      <c r="BK17" s="686"/>
      <c r="BL17" s="686"/>
      <c r="BM17" s="686"/>
      <c r="BN17" s="687"/>
      <c r="BO17" s="688" t="s">
        <v>181</v>
      </c>
      <c r="BP17" s="688"/>
      <c r="BQ17" s="688"/>
      <c r="BR17" s="688"/>
      <c r="BS17" s="694" t="s">
        <v>181</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742157</v>
      </c>
      <c r="CS17" s="686"/>
      <c r="CT17" s="686"/>
      <c r="CU17" s="686"/>
      <c r="CV17" s="686"/>
      <c r="CW17" s="686"/>
      <c r="CX17" s="686"/>
      <c r="CY17" s="687"/>
      <c r="CZ17" s="688">
        <v>4.5</v>
      </c>
      <c r="DA17" s="688"/>
      <c r="DB17" s="688"/>
      <c r="DC17" s="688"/>
      <c r="DD17" s="694" t="s">
        <v>175</v>
      </c>
      <c r="DE17" s="686"/>
      <c r="DF17" s="686"/>
      <c r="DG17" s="686"/>
      <c r="DH17" s="686"/>
      <c r="DI17" s="686"/>
      <c r="DJ17" s="686"/>
      <c r="DK17" s="686"/>
      <c r="DL17" s="686"/>
      <c r="DM17" s="686"/>
      <c r="DN17" s="686"/>
      <c r="DO17" s="686"/>
      <c r="DP17" s="687"/>
      <c r="DQ17" s="694">
        <v>742157</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47523</v>
      </c>
      <c r="S18" s="686"/>
      <c r="T18" s="686"/>
      <c r="U18" s="686"/>
      <c r="V18" s="686"/>
      <c r="W18" s="686"/>
      <c r="X18" s="686"/>
      <c r="Y18" s="687"/>
      <c r="Z18" s="688">
        <v>0.3</v>
      </c>
      <c r="AA18" s="688"/>
      <c r="AB18" s="688"/>
      <c r="AC18" s="688"/>
      <c r="AD18" s="689">
        <v>47523</v>
      </c>
      <c r="AE18" s="689"/>
      <c r="AF18" s="689"/>
      <c r="AG18" s="689"/>
      <c r="AH18" s="689"/>
      <c r="AI18" s="689"/>
      <c r="AJ18" s="689"/>
      <c r="AK18" s="689"/>
      <c r="AL18" s="690">
        <v>0.7</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181</v>
      </c>
      <c r="BH18" s="686"/>
      <c r="BI18" s="686"/>
      <c r="BJ18" s="686"/>
      <c r="BK18" s="686"/>
      <c r="BL18" s="686"/>
      <c r="BM18" s="686"/>
      <c r="BN18" s="687"/>
      <c r="BO18" s="688" t="s">
        <v>181</v>
      </c>
      <c r="BP18" s="688"/>
      <c r="BQ18" s="688"/>
      <c r="BR18" s="688"/>
      <c r="BS18" s="694" t="s">
        <v>175</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181</v>
      </c>
      <c r="CS18" s="686"/>
      <c r="CT18" s="686"/>
      <c r="CU18" s="686"/>
      <c r="CV18" s="686"/>
      <c r="CW18" s="686"/>
      <c r="CX18" s="686"/>
      <c r="CY18" s="687"/>
      <c r="CZ18" s="688" t="s">
        <v>181</v>
      </c>
      <c r="DA18" s="688"/>
      <c r="DB18" s="688"/>
      <c r="DC18" s="688"/>
      <c r="DD18" s="694" t="s">
        <v>181</v>
      </c>
      <c r="DE18" s="686"/>
      <c r="DF18" s="686"/>
      <c r="DG18" s="686"/>
      <c r="DH18" s="686"/>
      <c r="DI18" s="686"/>
      <c r="DJ18" s="686"/>
      <c r="DK18" s="686"/>
      <c r="DL18" s="686"/>
      <c r="DM18" s="686"/>
      <c r="DN18" s="686"/>
      <c r="DO18" s="686"/>
      <c r="DP18" s="687"/>
      <c r="DQ18" s="694" t="s">
        <v>181</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36814</v>
      </c>
      <c r="S19" s="686"/>
      <c r="T19" s="686"/>
      <c r="U19" s="686"/>
      <c r="V19" s="686"/>
      <c r="W19" s="686"/>
      <c r="X19" s="686"/>
      <c r="Y19" s="687"/>
      <c r="Z19" s="688">
        <v>0.2</v>
      </c>
      <c r="AA19" s="688"/>
      <c r="AB19" s="688"/>
      <c r="AC19" s="688"/>
      <c r="AD19" s="689">
        <v>36814</v>
      </c>
      <c r="AE19" s="689"/>
      <c r="AF19" s="689"/>
      <c r="AG19" s="689"/>
      <c r="AH19" s="689"/>
      <c r="AI19" s="689"/>
      <c r="AJ19" s="689"/>
      <c r="AK19" s="689"/>
      <c r="AL19" s="690">
        <v>0.5</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2218</v>
      </c>
      <c r="BH19" s="686"/>
      <c r="BI19" s="686"/>
      <c r="BJ19" s="686"/>
      <c r="BK19" s="686"/>
      <c r="BL19" s="686"/>
      <c r="BM19" s="686"/>
      <c r="BN19" s="687"/>
      <c r="BO19" s="688">
        <v>0</v>
      </c>
      <c r="BP19" s="688"/>
      <c r="BQ19" s="688"/>
      <c r="BR19" s="688"/>
      <c r="BS19" s="694" t="s">
        <v>181</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181</v>
      </c>
      <c r="CS19" s="686"/>
      <c r="CT19" s="686"/>
      <c r="CU19" s="686"/>
      <c r="CV19" s="686"/>
      <c r="CW19" s="686"/>
      <c r="CX19" s="686"/>
      <c r="CY19" s="687"/>
      <c r="CZ19" s="688" t="s">
        <v>181</v>
      </c>
      <c r="DA19" s="688"/>
      <c r="DB19" s="688"/>
      <c r="DC19" s="688"/>
      <c r="DD19" s="694" t="s">
        <v>175</v>
      </c>
      <c r="DE19" s="686"/>
      <c r="DF19" s="686"/>
      <c r="DG19" s="686"/>
      <c r="DH19" s="686"/>
      <c r="DI19" s="686"/>
      <c r="DJ19" s="686"/>
      <c r="DK19" s="686"/>
      <c r="DL19" s="686"/>
      <c r="DM19" s="686"/>
      <c r="DN19" s="686"/>
      <c r="DO19" s="686"/>
      <c r="DP19" s="687"/>
      <c r="DQ19" s="694" t="s">
        <v>181</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8435</v>
      </c>
      <c r="S20" s="686"/>
      <c r="T20" s="686"/>
      <c r="U20" s="686"/>
      <c r="V20" s="686"/>
      <c r="W20" s="686"/>
      <c r="X20" s="686"/>
      <c r="Y20" s="687"/>
      <c r="Z20" s="688">
        <v>0</v>
      </c>
      <c r="AA20" s="688"/>
      <c r="AB20" s="688"/>
      <c r="AC20" s="688"/>
      <c r="AD20" s="689">
        <v>8435</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2218</v>
      </c>
      <c r="BH20" s="686"/>
      <c r="BI20" s="686"/>
      <c r="BJ20" s="686"/>
      <c r="BK20" s="686"/>
      <c r="BL20" s="686"/>
      <c r="BM20" s="686"/>
      <c r="BN20" s="687"/>
      <c r="BO20" s="688">
        <v>0</v>
      </c>
      <c r="BP20" s="688"/>
      <c r="BQ20" s="688"/>
      <c r="BR20" s="688"/>
      <c r="BS20" s="694" t="s">
        <v>175</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16438367</v>
      </c>
      <c r="CS20" s="686"/>
      <c r="CT20" s="686"/>
      <c r="CU20" s="686"/>
      <c r="CV20" s="686"/>
      <c r="CW20" s="686"/>
      <c r="CX20" s="686"/>
      <c r="CY20" s="687"/>
      <c r="CZ20" s="688">
        <v>100</v>
      </c>
      <c r="DA20" s="688"/>
      <c r="DB20" s="688"/>
      <c r="DC20" s="688"/>
      <c r="DD20" s="694">
        <v>1720698</v>
      </c>
      <c r="DE20" s="686"/>
      <c r="DF20" s="686"/>
      <c r="DG20" s="686"/>
      <c r="DH20" s="686"/>
      <c r="DI20" s="686"/>
      <c r="DJ20" s="686"/>
      <c r="DK20" s="686"/>
      <c r="DL20" s="686"/>
      <c r="DM20" s="686"/>
      <c r="DN20" s="686"/>
      <c r="DO20" s="686"/>
      <c r="DP20" s="687"/>
      <c r="DQ20" s="694">
        <v>8349225</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2274</v>
      </c>
      <c r="S21" s="686"/>
      <c r="T21" s="686"/>
      <c r="U21" s="686"/>
      <c r="V21" s="686"/>
      <c r="W21" s="686"/>
      <c r="X21" s="686"/>
      <c r="Y21" s="687"/>
      <c r="Z21" s="688">
        <v>0</v>
      </c>
      <c r="AA21" s="688"/>
      <c r="AB21" s="688"/>
      <c r="AC21" s="688"/>
      <c r="AD21" s="689">
        <v>2274</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2218</v>
      </c>
      <c r="BH21" s="686"/>
      <c r="BI21" s="686"/>
      <c r="BJ21" s="686"/>
      <c r="BK21" s="686"/>
      <c r="BL21" s="686"/>
      <c r="BM21" s="686"/>
      <c r="BN21" s="687"/>
      <c r="BO21" s="688">
        <v>0</v>
      </c>
      <c r="BP21" s="688"/>
      <c r="BQ21" s="688"/>
      <c r="BR21" s="688"/>
      <c r="BS21" s="694" t="s">
        <v>181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740972</v>
      </c>
      <c r="S22" s="686"/>
      <c r="T22" s="686"/>
      <c r="U22" s="686"/>
      <c r="V22" s="686"/>
      <c r="W22" s="686"/>
      <c r="X22" s="686"/>
      <c r="Y22" s="687"/>
      <c r="Z22" s="688">
        <v>4.3</v>
      </c>
      <c r="AA22" s="688"/>
      <c r="AB22" s="688"/>
      <c r="AC22" s="688"/>
      <c r="AD22" s="689">
        <v>642768</v>
      </c>
      <c r="AE22" s="689"/>
      <c r="AF22" s="689"/>
      <c r="AG22" s="689"/>
      <c r="AH22" s="689"/>
      <c r="AI22" s="689"/>
      <c r="AJ22" s="689"/>
      <c r="AK22" s="689"/>
      <c r="AL22" s="690">
        <v>9.1</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181</v>
      </c>
      <c r="BH22" s="686"/>
      <c r="BI22" s="686"/>
      <c r="BJ22" s="686"/>
      <c r="BK22" s="686"/>
      <c r="BL22" s="686"/>
      <c r="BM22" s="686"/>
      <c r="BN22" s="687"/>
      <c r="BO22" s="688" t="s">
        <v>181</v>
      </c>
      <c r="BP22" s="688"/>
      <c r="BQ22" s="688"/>
      <c r="BR22" s="688"/>
      <c r="BS22" s="694" t="s">
        <v>181</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642768</v>
      </c>
      <c r="S23" s="686"/>
      <c r="T23" s="686"/>
      <c r="U23" s="686"/>
      <c r="V23" s="686"/>
      <c r="W23" s="686"/>
      <c r="X23" s="686"/>
      <c r="Y23" s="687"/>
      <c r="Z23" s="688">
        <v>3.8</v>
      </c>
      <c r="AA23" s="688"/>
      <c r="AB23" s="688"/>
      <c r="AC23" s="688"/>
      <c r="AD23" s="689">
        <v>642768</v>
      </c>
      <c r="AE23" s="689"/>
      <c r="AF23" s="689"/>
      <c r="AG23" s="689"/>
      <c r="AH23" s="689"/>
      <c r="AI23" s="689"/>
      <c r="AJ23" s="689"/>
      <c r="AK23" s="689"/>
      <c r="AL23" s="690">
        <v>9.1</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t="s">
        <v>181</v>
      </c>
      <c r="BH23" s="686"/>
      <c r="BI23" s="686"/>
      <c r="BJ23" s="686"/>
      <c r="BK23" s="686"/>
      <c r="BL23" s="686"/>
      <c r="BM23" s="686"/>
      <c r="BN23" s="687"/>
      <c r="BO23" s="688" t="s">
        <v>181</v>
      </c>
      <c r="BP23" s="688"/>
      <c r="BQ23" s="688"/>
      <c r="BR23" s="688"/>
      <c r="BS23" s="694" t="s">
        <v>181</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98204</v>
      </c>
      <c r="S24" s="686"/>
      <c r="T24" s="686"/>
      <c r="U24" s="686"/>
      <c r="V24" s="686"/>
      <c r="W24" s="686"/>
      <c r="X24" s="686"/>
      <c r="Y24" s="687"/>
      <c r="Z24" s="688">
        <v>0.6</v>
      </c>
      <c r="AA24" s="688"/>
      <c r="AB24" s="688"/>
      <c r="AC24" s="688"/>
      <c r="AD24" s="689" t="s">
        <v>181</v>
      </c>
      <c r="AE24" s="689"/>
      <c r="AF24" s="689"/>
      <c r="AG24" s="689"/>
      <c r="AH24" s="689"/>
      <c r="AI24" s="689"/>
      <c r="AJ24" s="689"/>
      <c r="AK24" s="689"/>
      <c r="AL24" s="690" t="s">
        <v>181</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135</v>
      </c>
      <c r="BH24" s="686"/>
      <c r="BI24" s="686"/>
      <c r="BJ24" s="686"/>
      <c r="BK24" s="686"/>
      <c r="BL24" s="686"/>
      <c r="BM24" s="686"/>
      <c r="BN24" s="687"/>
      <c r="BO24" s="688" t="s">
        <v>135</v>
      </c>
      <c r="BP24" s="688"/>
      <c r="BQ24" s="688"/>
      <c r="BR24" s="688"/>
      <c r="BS24" s="694" t="s">
        <v>181</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5543041</v>
      </c>
      <c r="CS24" s="675"/>
      <c r="CT24" s="675"/>
      <c r="CU24" s="675"/>
      <c r="CV24" s="675"/>
      <c r="CW24" s="675"/>
      <c r="CX24" s="675"/>
      <c r="CY24" s="676"/>
      <c r="CZ24" s="679">
        <v>33.700000000000003</v>
      </c>
      <c r="DA24" s="680"/>
      <c r="DB24" s="680"/>
      <c r="DC24" s="699"/>
      <c r="DD24" s="724">
        <v>3834107</v>
      </c>
      <c r="DE24" s="675"/>
      <c r="DF24" s="675"/>
      <c r="DG24" s="675"/>
      <c r="DH24" s="675"/>
      <c r="DI24" s="675"/>
      <c r="DJ24" s="675"/>
      <c r="DK24" s="676"/>
      <c r="DL24" s="724">
        <v>3764868</v>
      </c>
      <c r="DM24" s="675"/>
      <c r="DN24" s="675"/>
      <c r="DO24" s="675"/>
      <c r="DP24" s="675"/>
      <c r="DQ24" s="675"/>
      <c r="DR24" s="675"/>
      <c r="DS24" s="675"/>
      <c r="DT24" s="675"/>
      <c r="DU24" s="675"/>
      <c r="DV24" s="676"/>
      <c r="DW24" s="679">
        <v>49.7</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t="s">
        <v>175</v>
      </c>
      <c r="S25" s="686"/>
      <c r="T25" s="686"/>
      <c r="U25" s="686"/>
      <c r="V25" s="686"/>
      <c r="W25" s="686"/>
      <c r="X25" s="686"/>
      <c r="Y25" s="687"/>
      <c r="Z25" s="688" t="s">
        <v>181</v>
      </c>
      <c r="AA25" s="688"/>
      <c r="AB25" s="688"/>
      <c r="AC25" s="688"/>
      <c r="AD25" s="689" t="s">
        <v>181</v>
      </c>
      <c r="AE25" s="689"/>
      <c r="AF25" s="689"/>
      <c r="AG25" s="689"/>
      <c r="AH25" s="689"/>
      <c r="AI25" s="689"/>
      <c r="AJ25" s="689"/>
      <c r="AK25" s="689"/>
      <c r="AL25" s="690" t="s">
        <v>175</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181</v>
      </c>
      <c r="BH25" s="686"/>
      <c r="BI25" s="686"/>
      <c r="BJ25" s="686"/>
      <c r="BK25" s="686"/>
      <c r="BL25" s="686"/>
      <c r="BM25" s="686"/>
      <c r="BN25" s="687"/>
      <c r="BO25" s="688" t="s">
        <v>181</v>
      </c>
      <c r="BP25" s="688"/>
      <c r="BQ25" s="688"/>
      <c r="BR25" s="688"/>
      <c r="BS25" s="694" t="s">
        <v>181</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2488078</v>
      </c>
      <c r="CS25" s="721"/>
      <c r="CT25" s="721"/>
      <c r="CU25" s="721"/>
      <c r="CV25" s="721"/>
      <c r="CW25" s="721"/>
      <c r="CX25" s="721"/>
      <c r="CY25" s="722"/>
      <c r="CZ25" s="690">
        <v>15.1</v>
      </c>
      <c r="DA25" s="719"/>
      <c r="DB25" s="719"/>
      <c r="DC25" s="723"/>
      <c r="DD25" s="694">
        <v>2265848</v>
      </c>
      <c r="DE25" s="721"/>
      <c r="DF25" s="721"/>
      <c r="DG25" s="721"/>
      <c r="DH25" s="721"/>
      <c r="DI25" s="721"/>
      <c r="DJ25" s="721"/>
      <c r="DK25" s="722"/>
      <c r="DL25" s="694">
        <v>2251013</v>
      </c>
      <c r="DM25" s="721"/>
      <c r="DN25" s="721"/>
      <c r="DO25" s="721"/>
      <c r="DP25" s="721"/>
      <c r="DQ25" s="721"/>
      <c r="DR25" s="721"/>
      <c r="DS25" s="721"/>
      <c r="DT25" s="721"/>
      <c r="DU25" s="721"/>
      <c r="DV25" s="722"/>
      <c r="DW25" s="690">
        <v>29.7</v>
      </c>
      <c r="DX25" s="719"/>
      <c r="DY25" s="719"/>
      <c r="DZ25" s="719"/>
      <c r="EA25" s="719"/>
      <c r="EB25" s="719"/>
      <c r="EC25" s="720"/>
    </row>
    <row r="26" spans="2:133" ht="11.25" customHeight="1" x14ac:dyDescent="0.15">
      <c r="B26" s="682" t="s">
        <v>289</v>
      </c>
      <c r="C26" s="683"/>
      <c r="D26" s="683"/>
      <c r="E26" s="683"/>
      <c r="F26" s="683"/>
      <c r="G26" s="683"/>
      <c r="H26" s="683"/>
      <c r="I26" s="683"/>
      <c r="J26" s="683"/>
      <c r="K26" s="683"/>
      <c r="L26" s="683"/>
      <c r="M26" s="683"/>
      <c r="N26" s="683"/>
      <c r="O26" s="683"/>
      <c r="P26" s="683"/>
      <c r="Q26" s="684"/>
      <c r="R26" s="685">
        <v>7132667</v>
      </c>
      <c r="S26" s="686"/>
      <c r="T26" s="686"/>
      <c r="U26" s="686"/>
      <c r="V26" s="686"/>
      <c r="W26" s="686"/>
      <c r="X26" s="686"/>
      <c r="Y26" s="687"/>
      <c r="Z26" s="688">
        <v>41.7</v>
      </c>
      <c r="AA26" s="688"/>
      <c r="AB26" s="688"/>
      <c r="AC26" s="688"/>
      <c r="AD26" s="689">
        <v>7034463</v>
      </c>
      <c r="AE26" s="689"/>
      <c r="AF26" s="689"/>
      <c r="AG26" s="689"/>
      <c r="AH26" s="689"/>
      <c r="AI26" s="689"/>
      <c r="AJ26" s="689"/>
      <c r="AK26" s="689"/>
      <c r="AL26" s="690">
        <v>99.4</v>
      </c>
      <c r="AM26" s="691"/>
      <c r="AN26" s="691"/>
      <c r="AO26" s="692"/>
      <c r="AP26" s="704" t="s">
        <v>290</v>
      </c>
      <c r="AQ26" s="734"/>
      <c r="AR26" s="734"/>
      <c r="AS26" s="734"/>
      <c r="AT26" s="734"/>
      <c r="AU26" s="734"/>
      <c r="AV26" s="734"/>
      <c r="AW26" s="734"/>
      <c r="AX26" s="734"/>
      <c r="AY26" s="734"/>
      <c r="AZ26" s="734"/>
      <c r="BA26" s="734"/>
      <c r="BB26" s="734"/>
      <c r="BC26" s="734"/>
      <c r="BD26" s="734"/>
      <c r="BE26" s="734"/>
      <c r="BF26" s="706"/>
      <c r="BG26" s="685" t="s">
        <v>181</v>
      </c>
      <c r="BH26" s="686"/>
      <c r="BI26" s="686"/>
      <c r="BJ26" s="686"/>
      <c r="BK26" s="686"/>
      <c r="BL26" s="686"/>
      <c r="BM26" s="686"/>
      <c r="BN26" s="687"/>
      <c r="BO26" s="688" t="s">
        <v>181</v>
      </c>
      <c r="BP26" s="688"/>
      <c r="BQ26" s="688"/>
      <c r="BR26" s="688"/>
      <c r="BS26" s="694" t="s">
        <v>175</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1443041</v>
      </c>
      <c r="CS26" s="686"/>
      <c r="CT26" s="686"/>
      <c r="CU26" s="686"/>
      <c r="CV26" s="686"/>
      <c r="CW26" s="686"/>
      <c r="CX26" s="686"/>
      <c r="CY26" s="687"/>
      <c r="CZ26" s="690">
        <v>8.8000000000000007</v>
      </c>
      <c r="DA26" s="719"/>
      <c r="DB26" s="719"/>
      <c r="DC26" s="723"/>
      <c r="DD26" s="694">
        <v>1287428</v>
      </c>
      <c r="DE26" s="686"/>
      <c r="DF26" s="686"/>
      <c r="DG26" s="686"/>
      <c r="DH26" s="686"/>
      <c r="DI26" s="686"/>
      <c r="DJ26" s="686"/>
      <c r="DK26" s="687"/>
      <c r="DL26" s="694" t="s">
        <v>181</v>
      </c>
      <c r="DM26" s="686"/>
      <c r="DN26" s="686"/>
      <c r="DO26" s="686"/>
      <c r="DP26" s="686"/>
      <c r="DQ26" s="686"/>
      <c r="DR26" s="686"/>
      <c r="DS26" s="686"/>
      <c r="DT26" s="686"/>
      <c r="DU26" s="686"/>
      <c r="DV26" s="687"/>
      <c r="DW26" s="690" t="s">
        <v>181</v>
      </c>
      <c r="DX26" s="719"/>
      <c r="DY26" s="719"/>
      <c r="DZ26" s="719"/>
      <c r="EA26" s="719"/>
      <c r="EB26" s="719"/>
      <c r="EC26" s="720"/>
    </row>
    <row r="27" spans="2:133" ht="11.25" customHeight="1" x14ac:dyDescent="0.15">
      <c r="B27" s="682" t="s">
        <v>292</v>
      </c>
      <c r="C27" s="683"/>
      <c r="D27" s="683"/>
      <c r="E27" s="683"/>
      <c r="F27" s="683"/>
      <c r="G27" s="683"/>
      <c r="H27" s="683"/>
      <c r="I27" s="683"/>
      <c r="J27" s="683"/>
      <c r="K27" s="683"/>
      <c r="L27" s="683"/>
      <c r="M27" s="683"/>
      <c r="N27" s="683"/>
      <c r="O27" s="683"/>
      <c r="P27" s="683"/>
      <c r="Q27" s="684"/>
      <c r="R27" s="685">
        <v>7349</v>
      </c>
      <c r="S27" s="686"/>
      <c r="T27" s="686"/>
      <c r="U27" s="686"/>
      <c r="V27" s="686"/>
      <c r="W27" s="686"/>
      <c r="X27" s="686"/>
      <c r="Y27" s="687"/>
      <c r="Z27" s="688">
        <v>0</v>
      </c>
      <c r="AA27" s="688"/>
      <c r="AB27" s="688"/>
      <c r="AC27" s="688"/>
      <c r="AD27" s="689">
        <v>7349</v>
      </c>
      <c r="AE27" s="689"/>
      <c r="AF27" s="689"/>
      <c r="AG27" s="689"/>
      <c r="AH27" s="689"/>
      <c r="AI27" s="689"/>
      <c r="AJ27" s="689"/>
      <c r="AK27" s="689"/>
      <c r="AL27" s="690">
        <v>0.1</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5361790</v>
      </c>
      <c r="BH27" s="686"/>
      <c r="BI27" s="686"/>
      <c r="BJ27" s="686"/>
      <c r="BK27" s="686"/>
      <c r="BL27" s="686"/>
      <c r="BM27" s="686"/>
      <c r="BN27" s="687"/>
      <c r="BO27" s="688">
        <v>100</v>
      </c>
      <c r="BP27" s="688"/>
      <c r="BQ27" s="688"/>
      <c r="BR27" s="688"/>
      <c r="BS27" s="694" t="s">
        <v>181</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2312806</v>
      </c>
      <c r="CS27" s="721"/>
      <c r="CT27" s="721"/>
      <c r="CU27" s="721"/>
      <c r="CV27" s="721"/>
      <c r="CW27" s="721"/>
      <c r="CX27" s="721"/>
      <c r="CY27" s="722"/>
      <c r="CZ27" s="690">
        <v>14.1</v>
      </c>
      <c r="DA27" s="719"/>
      <c r="DB27" s="719"/>
      <c r="DC27" s="723"/>
      <c r="DD27" s="694">
        <v>826102</v>
      </c>
      <c r="DE27" s="721"/>
      <c r="DF27" s="721"/>
      <c r="DG27" s="721"/>
      <c r="DH27" s="721"/>
      <c r="DI27" s="721"/>
      <c r="DJ27" s="721"/>
      <c r="DK27" s="722"/>
      <c r="DL27" s="694">
        <v>771698</v>
      </c>
      <c r="DM27" s="721"/>
      <c r="DN27" s="721"/>
      <c r="DO27" s="721"/>
      <c r="DP27" s="721"/>
      <c r="DQ27" s="721"/>
      <c r="DR27" s="721"/>
      <c r="DS27" s="721"/>
      <c r="DT27" s="721"/>
      <c r="DU27" s="721"/>
      <c r="DV27" s="722"/>
      <c r="DW27" s="690">
        <v>10.199999999999999</v>
      </c>
      <c r="DX27" s="719"/>
      <c r="DY27" s="719"/>
      <c r="DZ27" s="719"/>
      <c r="EA27" s="719"/>
      <c r="EB27" s="719"/>
      <c r="EC27" s="720"/>
    </row>
    <row r="28" spans="2:133" ht="11.25" customHeight="1" x14ac:dyDescent="0.15">
      <c r="B28" s="682" t="s">
        <v>295</v>
      </c>
      <c r="C28" s="683"/>
      <c r="D28" s="683"/>
      <c r="E28" s="683"/>
      <c r="F28" s="683"/>
      <c r="G28" s="683"/>
      <c r="H28" s="683"/>
      <c r="I28" s="683"/>
      <c r="J28" s="683"/>
      <c r="K28" s="683"/>
      <c r="L28" s="683"/>
      <c r="M28" s="683"/>
      <c r="N28" s="683"/>
      <c r="O28" s="683"/>
      <c r="P28" s="683"/>
      <c r="Q28" s="684"/>
      <c r="R28" s="685">
        <v>28407</v>
      </c>
      <c r="S28" s="686"/>
      <c r="T28" s="686"/>
      <c r="U28" s="686"/>
      <c r="V28" s="686"/>
      <c r="W28" s="686"/>
      <c r="X28" s="686"/>
      <c r="Y28" s="687"/>
      <c r="Z28" s="688">
        <v>0.2</v>
      </c>
      <c r="AA28" s="688"/>
      <c r="AB28" s="688"/>
      <c r="AC28" s="688"/>
      <c r="AD28" s="689" t="s">
        <v>181</v>
      </c>
      <c r="AE28" s="689"/>
      <c r="AF28" s="689"/>
      <c r="AG28" s="689"/>
      <c r="AH28" s="689"/>
      <c r="AI28" s="689"/>
      <c r="AJ28" s="689"/>
      <c r="AK28" s="689"/>
      <c r="AL28" s="690" t="s">
        <v>181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742157</v>
      </c>
      <c r="CS28" s="686"/>
      <c r="CT28" s="686"/>
      <c r="CU28" s="686"/>
      <c r="CV28" s="686"/>
      <c r="CW28" s="686"/>
      <c r="CX28" s="686"/>
      <c r="CY28" s="687"/>
      <c r="CZ28" s="690">
        <v>4.5</v>
      </c>
      <c r="DA28" s="719"/>
      <c r="DB28" s="719"/>
      <c r="DC28" s="723"/>
      <c r="DD28" s="694">
        <v>742157</v>
      </c>
      <c r="DE28" s="686"/>
      <c r="DF28" s="686"/>
      <c r="DG28" s="686"/>
      <c r="DH28" s="686"/>
      <c r="DI28" s="686"/>
      <c r="DJ28" s="686"/>
      <c r="DK28" s="687"/>
      <c r="DL28" s="694">
        <v>742157</v>
      </c>
      <c r="DM28" s="686"/>
      <c r="DN28" s="686"/>
      <c r="DO28" s="686"/>
      <c r="DP28" s="686"/>
      <c r="DQ28" s="686"/>
      <c r="DR28" s="686"/>
      <c r="DS28" s="686"/>
      <c r="DT28" s="686"/>
      <c r="DU28" s="686"/>
      <c r="DV28" s="687"/>
      <c r="DW28" s="690">
        <v>9.8000000000000007</v>
      </c>
      <c r="DX28" s="719"/>
      <c r="DY28" s="719"/>
      <c r="DZ28" s="719"/>
      <c r="EA28" s="719"/>
      <c r="EB28" s="719"/>
      <c r="EC28" s="720"/>
    </row>
    <row r="29" spans="2:133" ht="11.25" customHeight="1" x14ac:dyDescent="0.15">
      <c r="B29" s="682" t="s">
        <v>297</v>
      </c>
      <c r="C29" s="683"/>
      <c r="D29" s="683"/>
      <c r="E29" s="683"/>
      <c r="F29" s="683"/>
      <c r="G29" s="683"/>
      <c r="H29" s="683"/>
      <c r="I29" s="683"/>
      <c r="J29" s="683"/>
      <c r="K29" s="683"/>
      <c r="L29" s="683"/>
      <c r="M29" s="683"/>
      <c r="N29" s="683"/>
      <c r="O29" s="683"/>
      <c r="P29" s="683"/>
      <c r="Q29" s="684"/>
      <c r="R29" s="685">
        <v>121814</v>
      </c>
      <c r="S29" s="686"/>
      <c r="T29" s="686"/>
      <c r="U29" s="686"/>
      <c r="V29" s="686"/>
      <c r="W29" s="686"/>
      <c r="X29" s="686"/>
      <c r="Y29" s="687"/>
      <c r="Z29" s="688">
        <v>0.7</v>
      </c>
      <c r="AA29" s="688"/>
      <c r="AB29" s="688"/>
      <c r="AC29" s="688"/>
      <c r="AD29" s="689">
        <v>20710</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298</v>
      </c>
      <c r="CE29" s="726"/>
      <c r="CF29" s="700" t="s">
        <v>70</v>
      </c>
      <c r="CG29" s="701"/>
      <c r="CH29" s="701"/>
      <c r="CI29" s="701"/>
      <c r="CJ29" s="701"/>
      <c r="CK29" s="701"/>
      <c r="CL29" s="701"/>
      <c r="CM29" s="701"/>
      <c r="CN29" s="701"/>
      <c r="CO29" s="701"/>
      <c r="CP29" s="701"/>
      <c r="CQ29" s="702"/>
      <c r="CR29" s="685">
        <v>742157</v>
      </c>
      <c r="CS29" s="721"/>
      <c r="CT29" s="721"/>
      <c r="CU29" s="721"/>
      <c r="CV29" s="721"/>
      <c r="CW29" s="721"/>
      <c r="CX29" s="721"/>
      <c r="CY29" s="722"/>
      <c r="CZ29" s="690">
        <v>4.5</v>
      </c>
      <c r="DA29" s="719"/>
      <c r="DB29" s="719"/>
      <c r="DC29" s="723"/>
      <c r="DD29" s="694">
        <v>742157</v>
      </c>
      <c r="DE29" s="721"/>
      <c r="DF29" s="721"/>
      <c r="DG29" s="721"/>
      <c r="DH29" s="721"/>
      <c r="DI29" s="721"/>
      <c r="DJ29" s="721"/>
      <c r="DK29" s="722"/>
      <c r="DL29" s="694">
        <v>742157</v>
      </c>
      <c r="DM29" s="721"/>
      <c r="DN29" s="721"/>
      <c r="DO29" s="721"/>
      <c r="DP29" s="721"/>
      <c r="DQ29" s="721"/>
      <c r="DR29" s="721"/>
      <c r="DS29" s="721"/>
      <c r="DT29" s="721"/>
      <c r="DU29" s="721"/>
      <c r="DV29" s="722"/>
      <c r="DW29" s="690">
        <v>9.8000000000000007</v>
      </c>
      <c r="DX29" s="719"/>
      <c r="DY29" s="719"/>
      <c r="DZ29" s="719"/>
      <c r="EA29" s="719"/>
      <c r="EB29" s="719"/>
      <c r="EC29" s="720"/>
    </row>
    <row r="30" spans="2:133" ht="11.25" customHeight="1" x14ac:dyDescent="0.15">
      <c r="B30" s="682" t="s">
        <v>299</v>
      </c>
      <c r="C30" s="683"/>
      <c r="D30" s="683"/>
      <c r="E30" s="683"/>
      <c r="F30" s="683"/>
      <c r="G30" s="683"/>
      <c r="H30" s="683"/>
      <c r="I30" s="683"/>
      <c r="J30" s="683"/>
      <c r="K30" s="683"/>
      <c r="L30" s="683"/>
      <c r="M30" s="683"/>
      <c r="N30" s="683"/>
      <c r="O30" s="683"/>
      <c r="P30" s="683"/>
      <c r="Q30" s="684"/>
      <c r="R30" s="685">
        <v>62049</v>
      </c>
      <c r="S30" s="686"/>
      <c r="T30" s="686"/>
      <c r="U30" s="686"/>
      <c r="V30" s="686"/>
      <c r="W30" s="686"/>
      <c r="X30" s="686"/>
      <c r="Y30" s="687"/>
      <c r="Z30" s="688">
        <v>0.4</v>
      </c>
      <c r="AA30" s="688"/>
      <c r="AB30" s="688"/>
      <c r="AC30" s="688"/>
      <c r="AD30" s="689">
        <v>4127</v>
      </c>
      <c r="AE30" s="689"/>
      <c r="AF30" s="689"/>
      <c r="AG30" s="689"/>
      <c r="AH30" s="689"/>
      <c r="AI30" s="689"/>
      <c r="AJ30" s="689"/>
      <c r="AK30" s="689"/>
      <c r="AL30" s="690">
        <v>0.1</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300</v>
      </c>
      <c r="BH30" s="738"/>
      <c r="BI30" s="738"/>
      <c r="BJ30" s="738"/>
      <c r="BK30" s="738"/>
      <c r="BL30" s="738"/>
      <c r="BM30" s="738"/>
      <c r="BN30" s="738"/>
      <c r="BO30" s="738"/>
      <c r="BP30" s="738"/>
      <c r="BQ30" s="739"/>
      <c r="BR30" s="664" t="s">
        <v>301</v>
      </c>
      <c r="BS30" s="738"/>
      <c r="BT30" s="738"/>
      <c r="BU30" s="738"/>
      <c r="BV30" s="738"/>
      <c r="BW30" s="738"/>
      <c r="BX30" s="738"/>
      <c r="BY30" s="738"/>
      <c r="BZ30" s="738"/>
      <c r="CA30" s="738"/>
      <c r="CB30" s="739"/>
      <c r="CD30" s="727"/>
      <c r="CE30" s="728"/>
      <c r="CF30" s="700" t="s">
        <v>302</v>
      </c>
      <c r="CG30" s="701"/>
      <c r="CH30" s="701"/>
      <c r="CI30" s="701"/>
      <c r="CJ30" s="701"/>
      <c r="CK30" s="701"/>
      <c r="CL30" s="701"/>
      <c r="CM30" s="701"/>
      <c r="CN30" s="701"/>
      <c r="CO30" s="701"/>
      <c r="CP30" s="701"/>
      <c r="CQ30" s="702"/>
      <c r="CR30" s="685">
        <v>696764</v>
      </c>
      <c r="CS30" s="686"/>
      <c r="CT30" s="686"/>
      <c r="CU30" s="686"/>
      <c r="CV30" s="686"/>
      <c r="CW30" s="686"/>
      <c r="CX30" s="686"/>
      <c r="CY30" s="687"/>
      <c r="CZ30" s="690">
        <v>4.2</v>
      </c>
      <c r="DA30" s="719"/>
      <c r="DB30" s="719"/>
      <c r="DC30" s="723"/>
      <c r="DD30" s="694">
        <v>696764</v>
      </c>
      <c r="DE30" s="686"/>
      <c r="DF30" s="686"/>
      <c r="DG30" s="686"/>
      <c r="DH30" s="686"/>
      <c r="DI30" s="686"/>
      <c r="DJ30" s="686"/>
      <c r="DK30" s="687"/>
      <c r="DL30" s="694">
        <v>696764</v>
      </c>
      <c r="DM30" s="686"/>
      <c r="DN30" s="686"/>
      <c r="DO30" s="686"/>
      <c r="DP30" s="686"/>
      <c r="DQ30" s="686"/>
      <c r="DR30" s="686"/>
      <c r="DS30" s="686"/>
      <c r="DT30" s="686"/>
      <c r="DU30" s="686"/>
      <c r="DV30" s="687"/>
      <c r="DW30" s="690">
        <v>9.1999999999999993</v>
      </c>
      <c r="DX30" s="719"/>
      <c r="DY30" s="719"/>
      <c r="DZ30" s="719"/>
      <c r="EA30" s="719"/>
      <c r="EB30" s="719"/>
      <c r="EC30" s="720"/>
    </row>
    <row r="31" spans="2:133" ht="11.25" customHeight="1" x14ac:dyDescent="0.15">
      <c r="B31" s="682" t="s">
        <v>303</v>
      </c>
      <c r="C31" s="683"/>
      <c r="D31" s="683"/>
      <c r="E31" s="683"/>
      <c r="F31" s="683"/>
      <c r="G31" s="683"/>
      <c r="H31" s="683"/>
      <c r="I31" s="683"/>
      <c r="J31" s="683"/>
      <c r="K31" s="683"/>
      <c r="L31" s="683"/>
      <c r="M31" s="683"/>
      <c r="N31" s="683"/>
      <c r="O31" s="683"/>
      <c r="P31" s="683"/>
      <c r="Q31" s="684"/>
      <c r="R31" s="685">
        <v>5786430</v>
      </c>
      <c r="S31" s="686"/>
      <c r="T31" s="686"/>
      <c r="U31" s="686"/>
      <c r="V31" s="686"/>
      <c r="W31" s="686"/>
      <c r="X31" s="686"/>
      <c r="Y31" s="687"/>
      <c r="Z31" s="688">
        <v>33.799999999999997</v>
      </c>
      <c r="AA31" s="688"/>
      <c r="AB31" s="688"/>
      <c r="AC31" s="688"/>
      <c r="AD31" s="689" t="s">
        <v>175</v>
      </c>
      <c r="AE31" s="689"/>
      <c r="AF31" s="689"/>
      <c r="AG31" s="689"/>
      <c r="AH31" s="689"/>
      <c r="AI31" s="689"/>
      <c r="AJ31" s="689"/>
      <c r="AK31" s="689"/>
      <c r="AL31" s="690" t="s">
        <v>181</v>
      </c>
      <c r="AM31" s="691"/>
      <c r="AN31" s="691"/>
      <c r="AO31" s="692"/>
      <c r="AP31" s="742" t="s">
        <v>304</v>
      </c>
      <c r="AQ31" s="743"/>
      <c r="AR31" s="743"/>
      <c r="AS31" s="743"/>
      <c r="AT31" s="748" t="s">
        <v>305</v>
      </c>
      <c r="AU31" s="231"/>
      <c r="AV31" s="231"/>
      <c r="AW31" s="231"/>
      <c r="AX31" s="671" t="s">
        <v>184</v>
      </c>
      <c r="AY31" s="672"/>
      <c r="AZ31" s="672"/>
      <c r="BA31" s="672"/>
      <c r="BB31" s="672"/>
      <c r="BC31" s="672"/>
      <c r="BD31" s="672"/>
      <c r="BE31" s="672"/>
      <c r="BF31" s="673"/>
      <c r="BG31" s="753">
        <v>99.3</v>
      </c>
      <c r="BH31" s="740"/>
      <c r="BI31" s="740"/>
      <c r="BJ31" s="740"/>
      <c r="BK31" s="740"/>
      <c r="BL31" s="740"/>
      <c r="BM31" s="680">
        <v>98.4</v>
      </c>
      <c r="BN31" s="740"/>
      <c r="BO31" s="740"/>
      <c r="BP31" s="740"/>
      <c r="BQ31" s="741"/>
      <c r="BR31" s="753">
        <v>99.2</v>
      </c>
      <c r="BS31" s="740"/>
      <c r="BT31" s="740"/>
      <c r="BU31" s="740"/>
      <c r="BV31" s="740"/>
      <c r="BW31" s="740"/>
      <c r="BX31" s="680">
        <v>98.3</v>
      </c>
      <c r="BY31" s="740"/>
      <c r="BZ31" s="740"/>
      <c r="CA31" s="740"/>
      <c r="CB31" s="741"/>
      <c r="CD31" s="727"/>
      <c r="CE31" s="728"/>
      <c r="CF31" s="700" t="s">
        <v>306</v>
      </c>
      <c r="CG31" s="701"/>
      <c r="CH31" s="701"/>
      <c r="CI31" s="701"/>
      <c r="CJ31" s="701"/>
      <c r="CK31" s="701"/>
      <c r="CL31" s="701"/>
      <c r="CM31" s="701"/>
      <c r="CN31" s="701"/>
      <c r="CO31" s="701"/>
      <c r="CP31" s="701"/>
      <c r="CQ31" s="702"/>
      <c r="CR31" s="685">
        <v>45393</v>
      </c>
      <c r="CS31" s="721"/>
      <c r="CT31" s="721"/>
      <c r="CU31" s="721"/>
      <c r="CV31" s="721"/>
      <c r="CW31" s="721"/>
      <c r="CX31" s="721"/>
      <c r="CY31" s="722"/>
      <c r="CZ31" s="690">
        <v>0.3</v>
      </c>
      <c r="DA31" s="719"/>
      <c r="DB31" s="719"/>
      <c r="DC31" s="723"/>
      <c r="DD31" s="694">
        <v>45393</v>
      </c>
      <c r="DE31" s="721"/>
      <c r="DF31" s="721"/>
      <c r="DG31" s="721"/>
      <c r="DH31" s="721"/>
      <c r="DI31" s="721"/>
      <c r="DJ31" s="721"/>
      <c r="DK31" s="722"/>
      <c r="DL31" s="694">
        <v>45393</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15">
      <c r="B32" s="731" t="s">
        <v>307</v>
      </c>
      <c r="C32" s="732"/>
      <c r="D32" s="732"/>
      <c r="E32" s="732"/>
      <c r="F32" s="732"/>
      <c r="G32" s="732"/>
      <c r="H32" s="732"/>
      <c r="I32" s="732"/>
      <c r="J32" s="732"/>
      <c r="K32" s="732"/>
      <c r="L32" s="732"/>
      <c r="M32" s="732"/>
      <c r="N32" s="732"/>
      <c r="O32" s="732"/>
      <c r="P32" s="732"/>
      <c r="Q32" s="733"/>
      <c r="R32" s="685" t="s">
        <v>181</v>
      </c>
      <c r="S32" s="686"/>
      <c r="T32" s="686"/>
      <c r="U32" s="686"/>
      <c r="V32" s="686"/>
      <c r="W32" s="686"/>
      <c r="X32" s="686"/>
      <c r="Y32" s="687"/>
      <c r="Z32" s="688" t="s">
        <v>181</v>
      </c>
      <c r="AA32" s="688"/>
      <c r="AB32" s="688"/>
      <c r="AC32" s="688"/>
      <c r="AD32" s="689" t="s">
        <v>181</v>
      </c>
      <c r="AE32" s="689"/>
      <c r="AF32" s="689"/>
      <c r="AG32" s="689"/>
      <c r="AH32" s="689"/>
      <c r="AI32" s="689"/>
      <c r="AJ32" s="689"/>
      <c r="AK32" s="689"/>
      <c r="AL32" s="690" t="s">
        <v>181</v>
      </c>
      <c r="AM32" s="691"/>
      <c r="AN32" s="691"/>
      <c r="AO32" s="692"/>
      <c r="AP32" s="744"/>
      <c r="AQ32" s="745"/>
      <c r="AR32" s="745"/>
      <c r="AS32" s="745"/>
      <c r="AT32" s="749"/>
      <c r="AU32" s="230" t="s">
        <v>308</v>
      </c>
      <c r="AV32" s="230"/>
      <c r="AW32" s="230"/>
      <c r="AX32" s="682" t="s">
        <v>309</v>
      </c>
      <c r="AY32" s="683"/>
      <c r="AZ32" s="683"/>
      <c r="BA32" s="683"/>
      <c r="BB32" s="683"/>
      <c r="BC32" s="683"/>
      <c r="BD32" s="683"/>
      <c r="BE32" s="683"/>
      <c r="BF32" s="684"/>
      <c r="BG32" s="754">
        <v>99</v>
      </c>
      <c r="BH32" s="721"/>
      <c r="BI32" s="721"/>
      <c r="BJ32" s="721"/>
      <c r="BK32" s="721"/>
      <c r="BL32" s="721"/>
      <c r="BM32" s="691">
        <v>97.7</v>
      </c>
      <c r="BN32" s="751"/>
      <c r="BO32" s="751"/>
      <c r="BP32" s="751"/>
      <c r="BQ32" s="752"/>
      <c r="BR32" s="754">
        <v>98.9</v>
      </c>
      <c r="BS32" s="721"/>
      <c r="BT32" s="721"/>
      <c r="BU32" s="721"/>
      <c r="BV32" s="721"/>
      <c r="BW32" s="721"/>
      <c r="BX32" s="691">
        <v>97.5</v>
      </c>
      <c r="BY32" s="751"/>
      <c r="BZ32" s="751"/>
      <c r="CA32" s="751"/>
      <c r="CB32" s="752"/>
      <c r="CD32" s="729"/>
      <c r="CE32" s="730"/>
      <c r="CF32" s="700" t="s">
        <v>310</v>
      </c>
      <c r="CG32" s="701"/>
      <c r="CH32" s="701"/>
      <c r="CI32" s="701"/>
      <c r="CJ32" s="701"/>
      <c r="CK32" s="701"/>
      <c r="CL32" s="701"/>
      <c r="CM32" s="701"/>
      <c r="CN32" s="701"/>
      <c r="CO32" s="701"/>
      <c r="CP32" s="701"/>
      <c r="CQ32" s="702"/>
      <c r="CR32" s="685" t="s">
        <v>181</v>
      </c>
      <c r="CS32" s="686"/>
      <c r="CT32" s="686"/>
      <c r="CU32" s="686"/>
      <c r="CV32" s="686"/>
      <c r="CW32" s="686"/>
      <c r="CX32" s="686"/>
      <c r="CY32" s="687"/>
      <c r="CZ32" s="690" t="s">
        <v>181</v>
      </c>
      <c r="DA32" s="719"/>
      <c r="DB32" s="719"/>
      <c r="DC32" s="723"/>
      <c r="DD32" s="694" t="s">
        <v>181</v>
      </c>
      <c r="DE32" s="686"/>
      <c r="DF32" s="686"/>
      <c r="DG32" s="686"/>
      <c r="DH32" s="686"/>
      <c r="DI32" s="686"/>
      <c r="DJ32" s="686"/>
      <c r="DK32" s="687"/>
      <c r="DL32" s="694" t="s">
        <v>135</v>
      </c>
      <c r="DM32" s="686"/>
      <c r="DN32" s="686"/>
      <c r="DO32" s="686"/>
      <c r="DP32" s="686"/>
      <c r="DQ32" s="686"/>
      <c r="DR32" s="686"/>
      <c r="DS32" s="686"/>
      <c r="DT32" s="686"/>
      <c r="DU32" s="686"/>
      <c r="DV32" s="687"/>
      <c r="DW32" s="690" t="s">
        <v>135</v>
      </c>
      <c r="DX32" s="719"/>
      <c r="DY32" s="719"/>
      <c r="DZ32" s="719"/>
      <c r="EA32" s="719"/>
      <c r="EB32" s="719"/>
      <c r="EC32" s="720"/>
    </row>
    <row r="33" spans="2:133" ht="11.25" customHeight="1" x14ac:dyDescent="0.15">
      <c r="B33" s="682" t="s">
        <v>311</v>
      </c>
      <c r="C33" s="683"/>
      <c r="D33" s="683"/>
      <c r="E33" s="683"/>
      <c r="F33" s="683"/>
      <c r="G33" s="683"/>
      <c r="H33" s="683"/>
      <c r="I33" s="683"/>
      <c r="J33" s="683"/>
      <c r="K33" s="683"/>
      <c r="L33" s="683"/>
      <c r="M33" s="683"/>
      <c r="N33" s="683"/>
      <c r="O33" s="683"/>
      <c r="P33" s="683"/>
      <c r="Q33" s="684"/>
      <c r="R33" s="685">
        <v>842742</v>
      </c>
      <c r="S33" s="686"/>
      <c r="T33" s="686"/>
      <c r="U33" s="686"/>
      <c r="V33" s="686"/>
      <c r="W33" s="686"/>
      <c r="X33" s="686"/>
      <c r="Y33" s="687"/>
      <c r="Z33" s="688">
        <v>4.9000000000000004</v>
      </c>
      <c r="AA33" s="688"/>
      <c r="AB33" s="688"/>
      <c r="AC33" s="688"/>
      <c r="AD33" s="689" t="s">
        <v>181</v>
      </c>
      <c r="AE33" s="689"/>
      <c r="AF33" s="689"/>
      <c r="AG33" s="689"/>
      <c r="AH33" s="689"/>
      <c r="AI33" s="689"/>
      <c r="AJ33" s="689"/>
      <c r="AK33" s="689"/>
      <c r="AL33" s="690" t="s">
        <v>181</v>
      </c>
      <c r="AM33" s="691"/>
      <c r="AN33" s="691"/>
      <c r="AO33" s="692"/>
      <c r="AP33" s="746"/>
      <c r="AQ33" s="747"/>
      <c r="AR33" s="747"/>
      <c r="AS33" s="747"/>
      <c r="AT33" s="750"/>
      <c r="AU33" s="232"/>
      <c r="AV33" s="232"/>
      <c r="AW33" s="232"/>
      <c r="AX33" s="735" t="s">
        <v>312</v>
      </c>
      <c r="AY33" s="736"/>
      <c r="AZ33" s="736"/>
      <c r="BA33" s="736"/>
      <c r="BB33" s="736"/>
      <c r="BC33" s="736"/>
      <c r="BD33" s="736"/>
      <c r="BE33" s="736"/>
      <c r="BF33" s="737"/>
      <c r="BG33" s="755">
        <v>99.5</v>
      </c>
      <c r="BH33" s="756"/>
      <c r="BI33" s="756"/>
      <c r="BJ33" s="756"/>
      <c r="BK33" s="756"/>
      <c r="BL33" s="756"/>
      <c r="BM33" s="757">
        <v>99.1</v>
      </c>
      <c r="BN33" s="756"/>
      <c r="BO33" s="756"/>
      <c r="BP33" s="756"/>
      <c r="BQ33" s="758"/>
      <c r="BR33" s="755">
        <v>99.5</v>
      </c>
      <c r="BS33" s="756"/>
      <c r="BT33" s="756"/>
      <c r="BU33" s="756"/>
      <c r="BV33" s="756"/>
      <c r="BW33" s="756"/>
      <c r="BX33" s="757">
        <v>99.1</v>
      </c>
      <c r="BY33" s="756"/>
      <c r="BZ33" s="756"/>
      <c r="CA33" s="756"/>
      <c r="CB33" s="758"/>
      <c r="CD33" s="700" t="s">
        <v>313</v>
      </c>
      <c r="CE33" s="701"/>
      <c r="CF33" s="701"/>
      <c r="CG33" s="701"/>
      <c r="CH33" s="701"/>
      <c r="CI33" s="701"/>
      <c r="CJ33" s="701"/>
      <c r="CK33" s="701"/>
      <c r="CL33" s="701"/>
      <c r="CM33" s="701"/>
      <c r="CN33" s="701"/>
      <c r="CO33" s="701"/>
      <c r="CP33" s="701"/>
      <c r="CQ33" s="702"/>
      <c r="CR33" s="685">
        <v>9174628</v>
      </c>
      <c r="CS33" s="721"/>
      <c r="CT33" s="721"/>
      <c r="CU33" s="721"/>
      <c r="CV33" s="721"/>
      <c r="CW33" s="721"/>
      <c r="CX33" s="721"/>
      <c r="CY33" s="722"/>
      <c r="CZ33" s="690">
        <v>55.8</v>
      </c>
      <c r="DA33" s="719"/>
      <c r="DB33" s="719"/>
      <c r="DC33" s="723"/>
      <c r="DD33" s="694">
        <v>4195689</v>
      </c>
      <c r="DE33" s="721"/>
      <c r="DF33" s="721"/>
      <c r="DG33" s="721"/>
      <c r="DH33" s="721"/>
      <c r="DI33" s="721"/>
      <c r="DJ33" s="721"/>
      <c r="DK33" s="722"/>
      <c r="DL33" s="694">
        <v>2786381</v>
      </c>
      <c r="DM33" s="721"/>
      <c r="DN33" s="721"/>
      <c r="DO33" s="721"/>
      <c r="DP33" s="721"/>
      <c r="DQ33" s="721"/>
      <c r="DR33" s="721"/>
      <c r="DS33" s="721"/>
      <c r="DT33" s="721"/>
      <c r="DU33" s="721"/>
      <c r="DV33" s="722"/>
      <c r="DW33" s="690">
        <v>36.799999999999997</v>
      </c>
      <c r="DX33" s="719"/>
      <c r="DY33" s="719"/>
      <c r="DZ33" s="719"/>
      <c r="EA33" s="719"/>
      <c r="EB33" s="719"/>
      <c r="EC33" s="720"/>
    </row>
    <row r="34" spans="2:133" ht="11.25" customHeight="1" x14ac:dyDescent="0.15">
      <c r="B34" s="682" t="s">
        <v>314</v>
      </c>
      <c r="C34" s="683"/>
      <c r="D34" s="683"/>
      <c r="E34" s="683"/>
      <c r="F34" s="683"/>
      <c r="G34" s="683"/>
      <c r="H34" s="683"/>
      <c r="I34" s="683"/>
      <c r="J34" s="683"/>
      <c r="K34" s="683"/>
      <c r="L34" s="683"/>
      <c r="M34" s="683"/>
      <c r="N34" s="683"/>
      <c r="O34" s="683"/>
      <c r="P34" s="683"/>
      <c r="Q34" s="684"/>
      <c r="R34" s="685">
        <v>24183</v>
      </c>
      <c r="S34" s="686"/>
      <c r="T34" s="686"/>
      <c r="U34" s="686"/>
      <c r="V34" s="686"/>
      <c r="W34" s="686"/>
      <c r="X34" s="686"/>
      <c r="Y34" s="687"/>
      <c r="Z34" s="688">
        <v>0.1</v>
      </c>
      <c r="AA34" s="688"/>
      <c r="AB34" s="688"/>
      <c r="AC34" s="688"/>
      <c r="AD34" s="689">
        <v>10809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315</v>
      </c>
      <c r="CE34" s="701"/>
      <c r="CF34" s="701"/>
      <c r="CG34" s="701"/>
      <c r="CH34" s="701"/>
      <c r="CI34" s="701"/>
      <c r="CJ34" s="701"/>
      <c r="CK34" s="701"/>
      <c r="CL34" s="701"/>
      <c r="CM34" s="701"/>
      <c r="CN34" s="701"/>
      <c r="CO34" s="701"/>
      <c r="CP34" s="701"/>
      <c r="CQ34" s="702"/>
      <c r="CR34" s="685">
        <v>1857250</v>
      </c>
      <c r="CS34" s="686"/>
      <c r="CT34" s="686"/>
      <c r="CU34" s="686"/>
      <c r="CV34" s="686"/>
      <c r="CW34" s="686"/>
      <c r="CX34" s="686"/>
      <c r="CY34" s="687"/>
      <c r="CZ34" s="690">
        <v>11.3</v>
      </c>
      <c r="DA34" s="719"/>
      <c r="DB34" s="719"/>
      <c r="DC34" s="723"/>
      <c r="DD34" s="694">
        <v>1464059</v>
      </c>
      <c r="DE34" s="686"/>
      <c r="DF34" s="686"/>
      <c r="DG34" s="686"/>
      <c r="DH34" s="686"/>
      <c r="DI34" s="686"/>
      <c r="DJ34" s="686"/>
      <c r="DK34" s="687"/>
      <c r="DL34" s="694">
        <v>1216201</v>
      </c>
      <c r="DM34" s="686"/>
      <c r="DN34" s="686"/>
      <c r="DO34" s="686"/>
      <c r="DP34" s="686"/>
      <c r="DQ34" s="686"/>
      <c r="DR34" s="686"/>
      <c r="DS34" s="686"/>
      <c r="DT34" s="686"/>
      <c r="DU34" s="686"/>
      <c r="DV34" s="687"/>
      <c r="DW34" s="690">
        <v>16.100000000000001</v>
      </c>
      <c r="DX34" s="719"/>
      <c r="DY34" s="719"/>
      <c r="DZ34" s="719"/>
      <c r="EA34" s="719"/>
      <c r="EB34" s="719"/>
      <c r="EC34" s="720"/>
    </row>
    <row r="35" spans="2:133" ht="11.25" customHeight="1" x14ac:dyDescent="0.15">
      <c r="B35" s="682" t="s">
        <v>316</v>
      </c>
      <c r="C35" s="683"/>
      <c r="D35" s="683"/>
      <c r="E35" s="683"/>
      <c r="F35" s="683"/>
      <c r="G35" s="683"/>
      <c r="H35" s="683"/>
      <c r="I35" s="683"/>
      <c r="J35" s="683"/>
      <c r="K35" s="683"/>
      <c r="L35" s="683"/>
      <c r="M35" s="683"/>
      <c r="N35" s="683"/>
      <c r="O35" s="683"/>
      <c r="P35" s="683"/>
      <c r="Q35" s="684"/>
      <c r="R35" s="685">
        <v>5167</v>
      </c>
      <c r="S35" s="686"/>
      <c r="T35" s="686"/>
      <c r="U35" s="686"/>
      <c r="V35" s="686"/>
      <c r="W35" s="686"/>
      <c r="X35" s="686"/>
      <c r="Y35" s="687"/>
      <c r="Z35" s="688">
        <v>0</v>
      </c>
      <c r="AA35" s="688"/>
      <c r="AB35" s="688"/>
      <c r="AC35" s="688"/>
      <c r="AD35" s="689" t="s">
        <v>181</v>
      </c>
      <c r="AE35" s="689"/>
      <c r="AF35" s="689"/>
      <c r="AG35" s="689"/>
      <c r="AH35" s="689"/>
      <c r="AI35" s="689"/>
      <c r="AJ35" s="689"/>
      <c r="AK35" s="689"/>
      <c r="AL35" s="690" t="s">
        <v>181</v>
      </c>
      <c r="AM35" s="691"/>
      <c r="AN35" s="691"/>
      <c r="AO35" s="692"/>
      <c r="AP35" s="235"/>
      <c r="AQ35" s="664" t="s">
        <v>317</v>
      </c>
      <c r="AR35" s="665"/>
      <c r="AS35" s="665"/>
      <c r="AT35" s="665"/>
      <c r="AU35" s="665"/>
      <c r="AV35" s="665"/>
      <c r="AW35" s="665"/>
      <c r="AX35" s="665"/>
      <c r="AY35" s="665"/>
      <c r="AZ35" s="665"/>
      <c r="BA35" s="665"/>
      <c r="BB35" s="665"/>
      <c r="BC35" s="665"/>
      <c r="BD35" s="665"/>
      <c r="BE35" s="665"/>
      <c r="BF35" s="666"/>
      <c r="BG35" s="664" t="s">
        <v>318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319</v>
      </c>
      <c r="CE35" s="701"/>
      <c r="CF35" s="701"/>
      <c r="CG35" s="701"/>
      <c r="CH35" s="701"/>
      <c r="CI35" s="701"/>
      <c r="CJ35" s="701"/>
      <c r="CK35" s="701"/>
      <c r="CL35" s="701"/>
      <c r="CM35" s="701"/>
      <c r="CN35" s="701"/>
      <c r="CO35" s="701"/>
      <c r="CP35" s="701"/>
      <c r="CQ35" s="702"/>
      <c r="CR35" s="685">
        <v>206454</v>
      </c>
      <c r="CS35" s="721"/>
      <c r="CT35" s="721"/>
      <c r="CU35" s="721"/>
      <c r="CV35" s="721"/>
      <c r="CW35" s="721"/>
      <c r="CX35" s="721"/>
      <c r="CY35" s="722"/>
      <c r="CZ35" s="690">
        <v>1.3</v>
      </c>
      <c r="DA35" s="719"/>
      <c r="DB35" s="719"/>
      <c r="DC35" s="723"/>
      <c r="DD35" s="694">
        <v>183156</v>
      </c>
      <c r="DE35" s="721"/>
      <c r="DF35" s="721"/>
      <c r="DG35" s="721"/>
      <c r="DH35" s="721"/>
      <c r="DI35" s="721"/>
      <c r="DJ35" s="721"/>
      <c r="DK35" s="722"/>
      <c r="DL35" s="694">
        <v>155444</v>
      </c>
      <c r="DM35" s="721"/>
      <c r="DN35" s="721"/>
      <c r="DO35" s="721"/>
      <c r="DP35" s="721"/>
      <c r="DQ35" s="721"/>
      <c r="DR35" s="721"/>
      <c r="DS35" s="721"/>
      <c r="DT35" s="721"/>
      <c r="DU35" s="721"/>
      <c r="DV35" s="722"/>
      <c r="DW35" s="690">
        <v>2.1</v>
      </c>
      <c r="DX35" s="719"/>
      <c r="DY35" s="719"/>
      <c r="DZ35" s="719"/>
      <c r="EA35" s="719"/>
      <c r="EB35" s="719"/>
      <c r="EC35" s="720"/>
    </row>
    <row r="36" spans="2:133" ht="11.25" customHeight="1" x14ac:dyDescent="0.15">
      <c r="B36" s="682" t="s">
        <v>320</v>
      </c>
      <c r="C36" s="683"/>
      <c r="D36" s="683"/>
      <c r="E36" s="683"/>
      <c r="F36" s="683"/>
      <c r="G36" s="683"/>
      <c r="H36" s="683"/>
      <c r="I36" s="683"/>
      <c r="J36" s="683"/>
      <c r="K36" s="683"/>
      <c r="L36" s="683"/>
      <c r="M36" s="683"/>
      <c r="N36" s="683"/>
      <c r="O36" s="683"/>
      <c r="P36" s="683"/>
      <c r="Q36" s="684"/>
      <c r="R36" s="685">
        <v>992846</v>
      </c>
      <c r="S36" s="686"/>
      <c r="T36" s="686"/>
      <c r="U36" s="686"/>
      <c r="V36" s="686"/>
      <c r="W36" s="686"/>
      <c r="X36" s="686"/>
      <c r="Y36" s="687"/>
      <c r="Z36" s="688">
        <v>5.8</v>
      </c>
      <c r="AA36" s="688"/>
      <c r="AB36" s="688"/>
      <c r="AC36" s="688"/>
      <c r="AD36" s="689" t="s">
        <v>181</v>
      </c>
      <c r="AE36" s="689"/>
      <c r="AF36" s="689"/>
      <c r="AG36" s="689"/>
      <c r="AH36" s="689"/>
      <c r="AI36" s="689"/>
      <c r="AJ36" s="689"/>
      <c r="AK36" s="689"/>
      <c r="AL36" s="690" t="s">
        <v>181</v>
      </c>
      <c r="AM36" s="691"/>
      <c r="AN36" s="691"/>
      <c r="AO36" s="692"/>
      <c r="AP36" s="235"/>
      <c r="AQ36" s="759" t="s">
        <v>321</v>
      </c>
      <c r="AR36" s="760"/>
      <c r="AS36" s="760"/>
      <c r="AT36" s="760"/>
      <c r="AU36" s="760"/>
      <c r="AV36" s="760"/>
      <c r="AW36" s="760"/>
      <c r="AX36" s="760"/>
      <c r="AY36" s="761"/>
      <c r="AZ36" s="674">
        <v>1681708</v>
      </c>
      <c r="BA36" s="675"/>
      <c r="BB36" s="675"/>
      <c r="BC36" s="675"/>
      <c r="BD36" s="675"/>
      <c r="BE36" s="675"/>
      <c r="BF36" s="762"/>
      <c r="BG36" s="696" t="s">
        <v>322</v>
      </c>
      <c r="BH36" s="697"/>
      <c r="BI36" s="697"/>
      <c r="BJ36" s="697"/>
      <c r="BK36" s="697"/>
      <c r="BL36" s="697"/>
      <c r="BM36" s="697"/>
      <c r="BN36" s="697"/>
      <c r="BO36" s="697"/>
      <c r="BP36" s="697"/>
      <c r="BQ36" s="697"/>
      <c r="BR36" s="697"/>
      <c r="BS36" s="697"/>
      <c r="BT36" s="697"/>
      <c r="BU36" s="698"/>
      <c r="BV36" s="674">
        <v>139258</v>
      </c>
      <c r="BW36" s="675"/>
      <c r="BX36" s="675"/>
      <c r="BY36" s="675"/>
      <c r="BZ36" s="675"/>
      <c r="CA36" s="675"/>
      <c r="CB36" s="762"/>
      <c r="CD36" s="700" t="s">
        <v>323</v>
      </c>
      <c r="CE36" s="701"/>
      <c r="CF36" s="701"/>
      <c r="CG36" s="701"/>
      <c r="CH36" s="701"/>
      <c r="CI36" s="701"/>
      <c r="CJ36" s="701"/>
      <c r="CK36" s="701"/>
      <c r="CL36" s="701"/>
      <c r="CM36" s="701"/>
      <c r="CN36" s="701"/>
      <c r="CO36" s="701"/>
      <c r="CP36" s="701"/>
      <c r="CQ36" s="702"/>
      <c r="CR36" s="685">
        <v>5164305</v>
      </c>
      <c r="CS36" s="686"/>
      <c r="CT36" s="686"/>
      <c r="CU36" s="686"/>
      <c r="CV36" s="686"/>
      <c r="CW36" s="686"/>
      <c r="CX36" s="686"/>
      <c r="CY36" s="687"/>
      <c r="CZ36" s="690">
        <v>31.4</v>
      </c>
      <c r="DA36" s="719"/>
      <c r="DB36" s="719"/>
      <c r="DC36" s="723"/>
      <c r="DD36" s="694">
        <v>856581</v>
      </c>
      <c r="DE36" s="686"/>
      <c r="DF36" s="686"/>
      <c r="DG36" s="686"/>
      <c r="DH36" s="686"/>
      <c r="DI36" s="686"/>
      <c r="DJ36" s="686"/>
      <c r="DK36" s="687"/>
      <c r="DL36" s="694">
        <v>474751</v>
      </c>
      <c r="DM36" s="686"/>
      <c r="DN36" s="686"/>
      <c r="DO36" s="686"/>
      <c r="DP36" s="686"/>
      <c r="DQ36" s="686"/>
      <c r="DR36" s="686"/>
      <c r="DS36" s="686"/>
      <c r="DT36" s="686"/>
      <c r="DU36" s="686"/>
      <c r="DV36" s="687"/>
      <c r="DW36" s="690">
        <v>6.3</v>
      </c>
      <c r="DX36" s="719"/>
      <c r="DY36" s="719"/>
      <c r="DZ36" s="719"/>
      <c r="EA36" s="719"/>
      <c r="EB36" s="719"/>
      <c r="EC36" s="720"/>
    </row>
    <row r="37" spans="2:133" ht="11.25" customHeight="1" x14ac:dyDescent="0.15">
      <c r="B37" s="682" t="s">
        <v>324</v>
      </c>
      <c r="C37" s="683"/>
      <c r="D37" s="683"/>
      <c r="E37" s="683"/>
      <c r="F37" s="683"/>
      <c r="G37" s="683"/>
      <c r="H37" s="683"/>
      <c r="I37" s="683"/>
      <c r="J37" s="683"/>
      <c r="K37" s="683"/>
      <c r="L37" s="683"/>
      <c r="M37" s="683"/>
      <c r="N37" s="683"/>
      <c r="O37" s="683"/>
      <c r="P37" s="683"/>
      <c r="Q37" s="684"/>
      <c r="R37" s="685">
        <v>540824</v>
      </c>
      <c r="S37" s="686"/>
      <c r="T37" s="686"/>
      <c r="U37" s="686"/>
      <c r="V37" s="686"/>
      <c r="W37" s="686"/>
      <c r="X37" s="686"/>
      <c r="Y37" s="687"/>
      <c r="Z37" s="688">
        <v>3.2</v>
      </c>
      <c r="AA37" s="688"/>
      <c r="AB37" s="688"/>
      <c r="AC37" s="688"/>
      <c r="AD37" s="689" t="s">
        <v>175</v>
      </c>
      <c r="AE37" s="689"/>
      <c r="AF37" s="689"/>
      <c r="AG37" s="689"/>
      <c r="AH37" s="689"/>
      <c r="AI37" s="689"/>
      <c r="AJ37" s="689"/>
      <c r="AK37" s="689"/>
      <c r="AL37" s="690" t="s">
        <v>181</v>
      </c>
      <c r="AM37" s="691"/>
      <c r="AN37" s="691"/>
      <c r="AO37" s="692"/>
      <c r="AQ37" s="763" t="s">
        <v>325</v>
      </c>
      <c r="AR37" s="764"/>
      <c r="AS37" s="764"/>
      <c r="AT37" s="764"/>
      <c r="AU37" s="764"/>
      <c r="AV37" s="764"/>
      <c r="AW37" s="764"/>
      <c r="AX37" s="764"/>
      <c r="AY37" s="765"/>
      <c r="AZ37" s="685">
        <v>453581</v>
      </c>
      <c r="BA37" s="686"/>
      <c r="BB37" s="686"/>
      <c r="BC37" s="686"/>
      <c r="BD37" s="721"/>
      <c r="BE37" s="721"/>
      <c r="BF37" s="752"/>
      <c r="BG37" s="700" t="s">
        <v>326</v>
      </c>
      <c r="BH37" s="701"/>
      <c r="BI37" s="701"/>
      <c r="BJ37" s="701"/>
      <c r="BK37" s="701"/>
      <c r="BL37" s="701"/>
      <c r="BM37" s="701"/>
      <c r="BN37" s="701"/>
      <c r="BO37" s="701"/>
      <c r="BP37" s="701"/>
      <c r="BQ37" s="701"/>
      <c r="BR37" s="701"/>
      <c r="BS37" s="701"/>
      <c r="BT37" s="701"/>
      <c r="BU37" s="702"/>
      <c r="BV37" s="685">
        <v>60843</v>
      </c>
      <c r="BW37" s="686"/>
      <c r="BX37" s="686"/>
      <c r="BY37" s="686"/>
      <c r="BZ37" s="686"/>
      <c r="CA37" s="686"/>
      <c r="CB37" s="695"/>
      <c r="CD37" s="700" t="s">
        <v>327</v>
      </c>
      <c r="CE37" s="701"/>
      <c r="CF37" s="701"/>
      <c r="CG37" s="701"/>
      <c r="CH37" s="701"/>
      <c r="CI37" s="701"/>
      <c r="CJ37" s="701"/>
      <c r="CK37" s="701"/>
      <c r="CL37" s="701"/>
      <c r="CM37" s="701"/>
      <c r="CN37" s="701"/>
      <c r="CO37" s="701"/>
      <c r="CP37" s="701"/>
      <c r="CQ37" s="702"/>
      <c r="CR37" s="685">
        <v>271067</v>
      </c>
      <c r="CS37" s="721"/>
      <c r="CT37" s="721"/>
      <c r="CU37" s="721"/>
      <c r="CV37" s="721"/>
      <c r="CW37" s="721"/>
      <c r="CX37" s="721"/>
      <c r="CY37" s="722"/>
      <c r="CZ37" s="690">
        <v>1.6</v>
      </c>
      <c r="DA37" s="719"/>
      <c r="DB37" s="719"/>
      <c r="DC37" s="723"/>
      <c r="DD37" s="694">
        <v>271067</v>
      </c>
      <c r="DE37" s="721"/>
      <c r="DF37" s="721"/>
      <c r="DG37" s="721"/>
      <c r="DH37" s="721"/>
      <c r="DI37" s="721"/>
      <c r="DJ37" s="721"/>
      <c r="DK37" s="722"/>
      <c r="DL37" s="694">
        <v>179729</v>
      </c>
      <c r="DM37" s="721"/>
      <c r="DN37" s="721"/>
      <c r="DO37" s="721"/>
      <c r="DP37" s="721"/>
      <c r="DQ37" s="721"/>
      <c r="DR37" s="721"/>
      <c r="DS37" s="721"/>
      <c r="DT37" s="721"/>
      <c r="DU37" s="721"/>
      <c r="DV37" s="722"/>
      <c r="DW37" s="690">
        <v>2.4</v>
      </c>
      <c r="DX37" s="719"/>
      <c r="DY37" s="719"/>
      <c r="DZ37" s="719"/>
      <c r="EA37" s="719"/>
      <c r="EB37" s="719"/>
      <c r="EC37" s="720"/>
    </row>
    <row r="38" spans="2:133" ht="11.25" customHeight="1" x14ac:dyDescent="0.15">
      <c r="B38" s="682" t="s">
        <v>328</v>
      </c>
      <c r="C38" s="683"/>
      <c r="D38" s="683"/>
      <c r="E38" s="683"/>
      <c r="F38" s="683"/>
      <c r="G38" s="683"/>
      <c r="H38" s="683"/>
      <c r="I38" s="683"/>
      <c r="J38" s="683"/>
      <c r="K38" s="683"/>
      <c r="L38" s="683"/>
      <c r="M38" s="683"/>
      <c r="N38" s="683"/>
      <c r="O38" s="683"/>
      <c r="P38" s="683"/>
      <c r="Q38" s="684"/>
      <c r="R38" s="685">
        <v>319183</v>
      </c>
      <c r="S38" s="686"/>
      <c r="T38" s="686"/>
      <c r="U38" s="686"/>
      <c r="V38" s="686"/>
      <c r="W38" s="686"/>
      <c r="X38" s="686"/>
      <c r="Y38" s="687"/>
      <c r="Z38" s="688">
        <v>1.9</v>
      </c>
      <c r="AA38" s="688"/>
      <c r="AB38" s="688"/>
      <c r="AC38" s="688"/>
      <c r="AD38" s="689">
        <v>2126</v>
      </c>
      <c r="AE38" s="689"/>
      <c r="AF38" s="689"/>
      <c r="AG38" s="689"/>
      <c r="AH38" s="689"/>
      <c r="AI38" s="689"/>
      <c r="AJ38" s="689"/>
      <c r="AK38" s="689"/>
      <c r="AL38" s="690">
        <v>0</v>
      </c>
      <c r="AM38" s="691"/>
      <c r="AN38" s="691"/>
      <c r="AO38" s="692"/>
      <c r="AQ38" s="763" t="s">
        <v>329</v>
      </c>
      <c r="AR38" s="764"/>
      <c r="AS38" s="764"/>
      <c r="AT38" s="764"/>
      <c r="AU38" s="764"/>
      <c r="AV38" s="764"/>
      <c r="AW38" s="764"/>
      <c r="AX38" s="764"/>
      <c r="AY38" s="765"/>
      <c r="AZ38" s="685">
        <v>8000</v>
      </c>
      <c r="BA38" s="686"/>
      <c r="BB38" s="686"/>
      <c r="BC38" s="686"/>
      <c r="BD38" s="721"/>
      <c r="BE38" s="721"/>
      <c r="BF38" s="752"/>
      <c r="BG38" s="700" t="s">
        <v>330</v>
      </c>
      <c r="BH38" s="701"/>
      <c r="BI38" s="701"/>
      <c r="BJ38" s="701"/>
      <c r="BK38" s="701"/>
      <c r="BL38" s="701"/>
      <c r="BM38" s="701"/>
      <c r="BN38" s="701"/>
      <c r="BO38" s="701"/>
      <c r="BP38" s="701"/>
      <c r="BQ38" s="701"/>
      <c r="BR38" s="701"/>
      <c r="BS38" s="701"/>
      <c r="BT38" s="701"/>
      <c r="BU38" s="702"/>
      <c r="BV38" s="685">
        <v>4580</v>
      </c>
      <c r="BW38" s="686"/>
      <c r="BX38" s="686"/>
      <c r="BY38" s="686"/>
      <c r="BZ38" s="686"/>
      <c r="CA38" s="686"/>
      <c r="CB38" s="695"/>
      <c r="CD38" s="700" t="s">
        <v>331</v>
      </c>
      <c r="CE38" s="701"/>
      <c r="CF38" s="701"/>
      <c r="CG38" s="701"/>
      <c r="CH38" s="701"/>
      <c r="CI38" s="701"/>
      <c r="CJ38" s="701"/>
      <c r="CK38" s="701"/>
      <c r="CL38" s="701"/>
      <c r="CM38" s="701"/>
      <c r="CN38" s="701"/>
      <c r="CO38" s="701"/>
      <c r="CP38" s="701"/>
      <c r="CQ38" s="702"/>
      <c r="CR38" s="685">
        <v>1220127</v>
      </c>
      <c r="CS38" s="686"/>
      <c r="CT38" s="686"/>
      <c r="CU38" s="686"/>
      <c r="CV38" s="686"/>
      <c r="CW38" s="686"/>
      <c r="CX38" s="686"/>
      <c r="CY38" s="687"/>
      <c r="CZ38" s="690">
        <v>7.4</v>
      </c>
      <c r="DA38" s="719"/>
      <c r="DB38" s="719"/>
      <c r="DC38" s="723"/>
      <c r="DD38" s="694">
        <v>1026800</v>
      </c>
      <c r="DE38" s="686"/>
      <c r="DF38" s="686"/>
      <c r="DG38" s="686"/>
      <c r="DH38" s="686"/>
      <c r="DI38" s="686"/>
      <c r="DJ38" s="686"/>
      <c r="DK38" s="687"/>
      <c r="DL38" s="694">
        <v>939985</v>
      </c>
      <c r="DM38" s="686"/>
      <c r="DN38" s="686"/>
      <c r="DO38" s="686"/>
      <c r="DP38" s="686"/>
      <c r="DQ38" s="686"/>
      <c r="DR38" s="686"/>
      <c r="DS38" s="686"/>
      <c r="DT38" s="686"/>
      <c r="DU38" s="686"/>
      <c r="DV38" s="687"/>
      <c r="DW38" s="690">
        <v>12.4</v>
      </c>
      <c r="DX38" s="719"/>
      <c r="DY38" s="719"/>
      <c r="DZ38" s="719"/>
      <c r="EA38" s="719"/>
      <c r="EB38" s="719"/>
      <c r="EC38" s="720"/>
    </row>
    <row r="39" spans="2:133" ht="11.25" customHeight="1" x14ac:dyDescent="0.15">
      <c r="B39" s="682" t="s">
        <v>332</v>
      </c>
      <c r="C39" s="683"/>
      <c r="D39" s="683"/>
      <c r="E39" s="683"/>
      <c r="F39" s="683"/>
      <c r="G39" s="683"/>
      <c r="H39" s="683"/>
      <c r="I39" s="683"/>
      <c r="J39" s="683"/>
      <c r="K39" s="683"/>
      <c r="L39" s="683"/>
      <c r="M39" s="683"/>
      <c r="N39" s="683"/>
      <c r="O39" s="683"/>
      <c r="P39" s="683"/>
      <c r="Q39" s="684"/>
      <c r="R39" s="685">
        <v>1234726</v>
      </c>
      <c r="S39" s="686"/>
      <c r="T39" s="686"/>
      <c r="U39" s="686"/>
      <c r="V39" s="686"/>
      <c r="W39" s="686"/>
      <c r="X39" s="686"/>
      <c r="Y39" s="687"/>
      <c r="Z39" s="688">
        <v>7.2</v>
      </c>
      <c r="AA39" s="688"/>
      <c r="AB39" s="688"/>
      <c r="AC39" s="688"/>
      <c r="AD39" s="689" t="s">
        <v>181</v>
      </c>
      <c r="AE39" s="689"/>
      <c r="AF39" s="689"/>
      <c r="AG39" s="689"/>
      <c r="AH39" s="689"/>
      <c r="AI39" s="689"/>
      <c r="AJ39" s="689"/>
      <c r="AK39" s="689"/>
      <c r="AL39" s="690" t="s">
        <v>175</v>
      </c>
      <c r="AM39" s="691"/>
      <c r="AN39" s="691"/>
      <c r="AO39" s="692"/>
      <c r="AQ39" s="763" t="s">
        <v>333</v>
      </c>
      <c r="AR39" s="764"/>
      <c r="AS39" s="764"/>
      <c r="AT39" s="764"/>
      <c r="AU39" s="764"/>
      <c r="AV39" s="764"/>
      <c r="AW39" s="764"/>
      <c r="AX39" s="764"/>
      <c r="AY39" s="765"/>
      <c r="AZ39" s="685" t="s">
        <v>181</v>
      </c>
      <c r="BA39" s="686"/>
      <c r="BB39" s="686"/>
      <c r="BC39" s="686"/>
      <c r="BD39" s="721"/>
      <c r="BE39" s="721"/>
      <c r="BF39" s="752"/>
      <c r="BG39" s="700" t="s">
        <v>334</v>
      </c>
      <c r="BH39" s="701"/>
      <c r="BI39" s="701"/>
      <c r="BJ39" s="701"/>
      <c r="BK39" s="701"/>
      <c r="BL39" s="701"/>
      <c r="BM39" s="701"/>
      <c r="BN39" s="701"/>
      <c r="BO39" s="701"/>
      <c r="BP39" s="701"/>
      <c r="BQ39" s="701"/>
      <c r="BR39" s="701"/>
      <c r="BS39" s="701"/>
      <c r="BT39" s="701"/>
      <c r="BU39" s="702"/>
      <c r="BV39" s="685">
        <v>7132</v>
      </c>
      <c r="BW39" s="686"/>
      <c r="BX39" s="686"/>
      <c r="BY39" s="686"/>
      <c r="BZ39" s="686"/>
      <c r="CA39" s="686"/>
      <c r="CB39" s="695"/>
      <c r="CD39" s="700" t="s">
        <v>335</v>
      </c>
      <c r="CE39" s="701"/>
      <c r="CF39" s="701"/>
      <c r="CG39" s="701"/>
      <c r="CH39" s="701"/>
      <c r="CI39" s="701"/>
      <c r="CJ39" s="701"/>
      <c r="CK39" s="701"/>
      <c r="CL39" s="701"/>
      <c r="CM39" s="701"/>
      <c r="CN39" s="701"/>
      <c r="CO39" s="701"/>
      <c r="CP39" s="701"/>
      <c r="CQ39" s="702"/>
      <c r="CR39" s="685">
        <v>665492</v>
      </c>
      <c r="CS39" s="721"/>
      <c r="CT39" s="721"/>
      <c r="CU39" s="721"/>
      <c r="CV39" s="721"/>
      <c r="CW39" s="721"/>
      <c r="CX39" s="721"/>
      <c r="CY39" s="722"/>
      <c r="CZ39" s="690">
        <v>4</v>
      </c>
      <c r="DA39" s="719"/>
      <c r="DB39" s="719"/>
      <c r="DC39" s="723"/>
      <c r="DD39" s="694">
        <v>665093</v>
      </c>
      <c r="DE39" s="721"/>
      <c r="DF39" s="721"/>
      <c r="DG39" s="721"/>
      <c r="DH39" s="721"/>
      <c r="DI39" s="721"/>
      <c r="DJ39" s="721"/>
      <c r="DK39" s="722"/>
      <c r="DL39" s="694" t="s">
        <v>181</v>
      </c>
      <c r="DM39" s="721"/>
      <c r="DN39" s="721"/>
      <c r="DO39" s="721"/>
      <c r="DP39" s="721"/>
      <c r="DQ39" s="721"/>
      <c r="DR39" s="721"/>
      <c r="DS39" s="721"/>
      <c r="DT39" s="721"/>
      <c r="DU39" s="721"/>
      <c r="DV39" s="722"/>
      <c r="DW39" s="690" t="s">
        <v>181</v>
      </c>
      <c r="DX39" s="719"/>
      <c r="DY39" s="719"/>
      <c r="DZ39" s="719"/>
      <c r="EA39" s="719"/>
      <c r="EB39" s="719"/>
      <c r="EC39" s="720"/>
    </row>
    <row r="40" spans="2:133" ht="11.25" customHeight="1" x14ac:dyDescent="0.15">
      <c r="B40" s="682" t="s">
        <v>336</v>
      </c>
      <c r="C40" s="683"/>
      <c r="D40" s="683"/>
      <c r="E40" s="683"/>
      <c r="F40" s="683"/>
      <c r="G40" s="683"/>
      <c r="H40" s="683"/>
      <c r="I40" s="683"/>
      <c r="J40" s="683"/>
      <c r="K40" s="683"/>
      <c r="L40" s="683"/>
      <c r="M40" s="683"/>
      <c r="N40" s="683"/>
      <c r="O40" s="683"/>
      <c r="P40" s="683"/>
      <c r="Q40" s="684"/>
      <c r="R40" s="685" t="s">
        <v>181</v>
      </c>
      <c r="S40" s="686"/>
      <c r="T40" s="686"/>
      <c r="U40" s="686"/>
      <c r="V40" s="686"/>
      <c r="W40" s="686"/>
      <c r="X40" s="686"/>
      <c r="Y40" s="687"/>
      <c r="Z40" s="688" t="s">
        <v>181</v>
      </c>
      <c r="AA40" s="688"/>
      <c r="AB40" s="688"/>
      <c r="AC40" s="688"/>
      <c r="AD40" s="689" t="s">
        <v>181</v>
      </c>
      <c r="AE40" s="689"/>
      <c r="AF40" s="689"/>
      <c r="AG40" s="689"/>
      <c r="AH40" s="689"/>
      <c r="AI40" s="689"/>
      <c r="AJ40" s="689"/>
      <c r="AK40" s="689"/>
      <c r="AL40" s="690" t="s">
        <v>175</v>
      </c>
      <c r="AM40" s="691"/>
      <c r="AN40" s="691"/>
      <c r="AO40" s="692"/>
      <c r="AQ40" s="763" t="s">
        <v>337</v>
      </c>
      <c r="AR40" s="764"/>
      <c r="AS40" s="764"/>
      <c r="AT40" s="764"/>
      <c r="AU40" s="764"/>
      <c r="AV40" s="764"/>
      <c r="AW40" s="764"/>
      <c r="AX40" s="764"/>
      <c r="AY40" s="765"/>
      <c r="AZ40" s="685" t="s">
        <v>175</v>
      </c>
      <c r="BA40" s="686"/>
      <c r="BB40" s="686"/>
      <c r="BC40" s="686"/>
      <c r="BD40" s="721"/>
      <c r="BE40" s="721"/>
      <c r="BF40" s="752"/>
      <c r="BG40" s="772" t="s">
        <v>338</v>
      </c>
      <c r="BH40" s="773"/>
      <c r="BI40" s="773"/>
      <c r="BJ40" s="773"/>
      <c r="BK40" s="773"/>
      <c r="BL40" s="236"/>
      <c r="BM40" s="701" t="s">
        <v>339</v>
      </c>
      <c r="BN40" s="701"/>
      <c r="BO40" s="701"/>
      <c r="BP40" s="701"/>
      <c r="BQ40" s="701"/>
      <c r="BR40" s="701"/>
      <c r="BS40" s="701"/>
      <c r="BT40" s="701"/>
      <c r="BU40" s="702"/>
      <c r="BV40" s="685">
        <v>105</v>
      </c>
      <c r="BW40" s="686"/>
      <c r="BX40" s="686"/>
      <c r="BY40" s="686"/>
      <c r="BZ40" s="686"/>
      <c r="CA40" s="686"/>
      <c r="CB40" s="695"/>
      <c r="CD40" s="700" t="s">
        <v>340</v>
      </c>
      <c r="CE40" s="701"/>
      <c r="CF40" s="701"/>
      <c r="CG40" s="701"/>
      <c r="CH40" s="701"/>
      <c r="CI40" s="701"/>
      <c r="CJ40" s="701"/>
      <c r="CK40" s="701"/>
      <c r="CL40" s="701"/>
      <c r="CM40" s="701"/>
      <c r="CN40" s="701"/>
      <c r="CO40" s="701"/>
      <c r="CP40" s="701"/>
      <c r="CQ40" s="702"/>
      <c r="CR40" s="685">
        <v>61000</v>
      </c>
      <c r="CS40" s="686"/>
      <c r="CT40" s="686"/>
      <c r="CU40" s="686"/>
      <c r="CV40" s="686"/>
      <c r="CW40" s="686"/>
      <c r="CX40" s="686"/>
      <c r="CY40" s="687"/>
      <c r="CZ40" s="690">
        <v>0.4</v>
      </c>
      <c r="DA40" s="719"/>
      <c r="DB40" s="719"/>
      <c r="DC40" s="723"/>
      <c r="DD40" s="694" t="s">
        <v>181</v>
      </c>
      <c r="DE40" s="686"/>
      <c r="DF40" s="686"/>
      <c r="DG40" s="686"/>
      <c r="DH40" s="686"/>
      <c r="DI40" s="686"/>
      <c r="DJ40" s="686"/>
      <c r="DK40" s="687"/>
      <c r="DL40" s="694" t="s">
        <v>181</v>
      </c>
      <c r="DM40" s="686"/>
      <c r="DN40" s="686"/>
      <c r="DO40" s="686"/>
      <c r="DP40" s="686"/>
      <c r="DQ40" s="686"/>
      <c r="DR40" s="686"/>
      <c r="DS40" s="686"/>
      <c r="DT40" s="686"/>
      <c r="DU40" s="686"/>
      <c r="DV40" s="687"/>
      <c r="DW40" s="690" t="s">
        <v>181</v>
      </c>
      <c r="DX40" s="719"/>
      <c r="DY40" s="719"/>
      <c r="DZ40" s="719"/>
      <c r="EA40" s="719"/>
      <c r="EB40" s="719"/>
      <c r="EC40" s="720"/>
    </row>
    <row r="41" spans="2:133" ht="11.25" customHeight="1" x14ac:dyDescent="0.15">
      <c r="B41" s="682" t="s">
        <v>341</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181</v>
      </c>
      <c r="AA41" s="688"/>
      <c r="AB41" s="688"/>
      <c r="AC41" s="688"/>
      <c r="AD41" s="689" t="s">
        <v>181</v>
      </c>
      <c r="AE41" s="689"/>
      <c r="AF41" s="689"/>
      <c r="AG41" s="689"/>
      <c r="AH41" s="689"/>
      <c r="AI41" s="689"/>
      <c r="AJ41" s="689"/>
      <c r="AK41" s="689"/>
      <c r="AL41" s="690" t="s">
        <v>181</v>
      </c>
      <c r="AM41" s="691"/>
      <c r="AN41" s="691"/>
      <c r="AO41" s="692"/>
      <c r="AQ41" s="763" t="s">
        <v>342</v>
      </c>
      <c r="AR41" s="764"/>
      <c r="AS41" s="764"/>
      <c r="AT41" s="764"/>
      <c r="AU41" s="764"/>
      <c r="AV41" s="764"/>
      <c r="AW41" s="764"/>
      <c r="AX41" s="764"/>
      <c r="AY41" s="765"/>
      <c r="AZ41" s="685">
        <v>296947</v>
      </c>
      <c r="BA41" s="686"/>
      <c r="BB41" s="686"/>
      <c r="BC41" s="686"/>
      <c r="BD41" s="721"/>
      <c r="BE41" s="721"/>
      <c r="BF41" s="752"/>
      <c r="BG41" s="772"/>
      <c r="BH41" s="773"/>
      <c r="BI41" s="773"/>
      <c r="BJ41" s="773"/>
      <c r="BK41" s="773"/>
      <c r="BL41" s="236"/>
      <c r="BM41" s="701" t="s">
        <v>343</v>
      </c>
      <c r="BN41" s="701"/>
      <c r="BO41" s="701"/>
      <c r="BP41" s="701"/>
      <c r="BQ41" s="701"/>
      <c r="BR41" s="701"/>
      <c r="BS41" s="701"/>
      <c r="BT41" s="701"/>
      <c r="BU41" s="702"/>
      <c r="BV41" s="685">
        <v>1</v>
      </c>
      <c r="BW41" s="686"/>
      <c r="BX41" s="686"/>
      <c r="BY41" s="686"/>
      <c r="BZ41" s="686"/>
      <c r="CA41" s="686"/>
      <c r="CB41" s="695"/>
      <c r="CD41" s="700" t="s">
        <v>344</v>
      </c>
      <c r="CE41" s="701"/>
      <c r="CF41" s="701"/>
      <c r="CG41" s="701"/>
      <c r="CH41" s="701"/>
      <c r="CI41" s="701"/>
      <c r="CJ41" s="701"/>
      <c r="CK41" s="701"/>
      <c r="CL41" s="701"/>
      <c r="CM41" s="701"/>
      <c r="CN41" s="701"/>
      <c r="CO41" s="701"/>
      <c r="CP41" s="701"/>
      <c r="CQ41" s="702"/>
      <c r="CR41" s="685" t="s">
        <v>181</v>
      </c>
      <c r="CS41" s="721"/>
      <c r="CT41" s="721"/>
      <c r="CU41" s="721"/>
      <c r="CV41" s="721"/>
      <c r="CW41" s="721"/>
      <c r="CX41" s="721"/>
      <c r="CY41" s="722"/>
      <c r="CZ41" s="690" t="s">
        <v>181</v>
      </c>
      <c r="DA41" s="719"/>
      <c r="DB41" s="719"/>
      <c r="DC41" s="723"/>
      <c r="DD41" s="694" t="s">
        <v>181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345</v>
      </c>
      <c r="C42" s="683"/>
      <c r="D42" s="683"/>
      <c r="E42" s="683"/>
      <c r="F42" s="683"/>
      <c r="G42" s="683"/>
      <c r="H42" s="683"/>
      <c r="I42" s="683"/>
      <c r="J42" s="683"/>
      <c r="K42" s="683"/>
      <c r="L42" s="683"/>
      <c r="M42" s="683"/>
      <c r="N42" s="683"/>
      <c r="O42" s="683"/>
      <c r="P42" s="683"/>
      <c r="Q42" s="684"/>
      <c r="R42" s="685">
        <v>495000</v>
      </c>
      <c r="S42" s="686"/>
      <c r="T42" s="686"/>
      <c r="U42" s="686"/>
      <c r="V42" s="686"/>
      <c r="W42" s="686"/>
      <c r="X42" s="686"/>
      <c r="Y42" s="687"/>
      <c r="Z42" s="688">
        <v>2.9</v>
      </c>
      <c r="AA42" s="688"/>
      <c r="AB42" s="688"/>
      <c r="AC42" s="688"/>
      <c r="AD42" s="689" t="s">
        <v>181</v>
      </c>
      <c r="AE42" s="689"/>
      <c r="AF42" s="689"/>
      <c r="AG42" s="689"/>
      <c r="AH42" s="689"/>
      <c r="AI42" s="689"/>
      <c r="AJ42" s="689"/>
      <c r="AK42" s="689"/>
      <c r="AL42" s="690" t="s">
        <v>181</v>
      </c>
      <c r="AM42" s="691"/>
      <c r="AN42" s="691"/>
      <c r="AO42" s="692"/>
      <c r="AQ42" s="784" t="s">
        <v>346</v>
      </c>
      <c r="AR42" s="785"/>
      <c r="AS42" s="785"/>
      <c r="AT42" s="785"/>
      <c r="AU42" s="785"/>
      <c r="AV42" s="785"/>
      <c r="AW42" s="785"/>
      <c r="AX42" s="785"/>
      <c r="AY42" s="786"/>
      <c r="AZ42" s="776">
        <v>923180</v>
      </c>
      <c r="BA42" s="777"/>
      <c r="BB42" s="777"/>
      <c r="BC42" s="777"/>
      <c r="BD42" s="756"/>
      <c r="BE42" s="756"/>
      <c r="BF42" s="758"/>
      <c r="BG42" s="774"/>
      <c r="BH42" s="775"/>
      <c r="BI42" s="775"/>
      <c r="BJ42" s="775"/>
      <c r="BK42" s="775"/>
      <c r="BL42" s="237"/>
      <c r="BM42" s="711" t="s">
        <v>347</v>
      </c>
      <c r="BN42" s="711"/>
      <c r="BO42" s="711"/>
      <c r="BP42" s="711"/>
      <c r="BQ42" s="711"/>
      <c r="BR42" s="711"/>
      <c r="BS42" s="711"/>
      <c r="BT42" s="711"/>
      <c r="BU42" s="712"/>
      <c r="BV42" s="776">
        <v>310</v>
      </c>
      <c r="BW42" s="777"/>
      <c r="BX42" s="777"/>
      <c r="BY42" s="777"/>
      <c r="BZ42" s="777"/>
      <c r="CA42" s="777"/>
      <c r="CB42" s="783"/>
      <c r="CD42" s="682" t="s">
        <v>348</v>
      </c>
      <c r="CE42" s="683"/>
      <c r="CF42" s="683"/>
      <c r="CG42" s="683"/>
      <c r="CH42" s="683"/>
      <c r="CI42" s="683"/>
      <c r="CJ42" s="683"/>
      <c r="CK42" s="683"/>
      <c r="CL42" s="683"/>
      <c r="CM42" s="683"/>
      <c r="CN42" s="683"/>
      <c r="CO42" s="683"/>
      <c r="CP42" s="683"/>
      <c r="CQ42" s="684"/>
      <c r="CR42" s="685">
        <v>1720698</v>
      </c>
      <c r="CS42" s="686"/>
      <c r="CT42" s="686"/>
      <c r="CU42" s="686"/>
      <c r="CV42" s="686"/>
      <c r="CW42" s="686"/>
      <c r="CX42" s="686"/>
      <c r="CY42" s="687"/>
      <c r="CZ42" s="690">
        <v>10.5</v>
      </c>
      <c r="DA42" s="691"/>
      <c r="DB42" s="691"/>
      <c r="DC42" s="703"/>
      <c r="DD42" s="694">
        <v>319429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349</v>
      </c>
      <c r="C43" s="736"/>
      <c r="D43" s="736"/>
      <c r="E43" s="736"/>
      <c r="F43" s="736"/>
      <c r="G43" s="736"/>
      <c r="H43" s="736"/>
      <c r="I43" s="736"/>
      <c r="J43" s="736"/>
      <c r="K43" s="736"/>
      <c r="L43" s="736"/>
      <c r="M43" s="736"/>
      <c r="N43" s="736"/>
      <c r="O43" s="736"/>
      <c r="P43" s="736"/>
      <c r="Q43" s="737"/>
      <c r="R43" s="776">
        <v>17098387</v>
      </c>
      <c r="S43" s="777"/>
      <c r="T43" s="777"/>
      <c r="U43" s="777"/>
      <c r="V43" s="777"/>
      <c r="W43" s="777"/>
      <c r="X43" s="777"/>
      <c r="Y43" s="778"/>
      <c r="Z43" s="779">
        <v>100</v>
      </c>
      <c r="AA43" s="779"/>
      <c r="AB43" s="779"/>
      <c r="AC43" s="779"/>
      <c r="AD43" s="780">
        <v>7079584</v>
      </c>
      <c r="AE43" s="780"/>
      <c r="AF43" s="780"/>
      <c r="AG43" s="780"/>
      <c r="AH43" s="780"/>
      <c r="AI43" s="780"/>
      <c r="AJ43" s="780"/>
      <c r="AK43" s="780"/>
      <c r="AL43" s="781">
        <v>100</v>
      </c>
      <c r="AM43" s="757"/>
      <c r="AN43" s="757"/>
      <c r="AO43" s="782"/>
      <c r="BV43" s="238"/>
      <c r="BW43" s="238"/>
      <c r="BX43" s="238"/>
      <c r="BY43" s="238"/>
      <c r="BZ43" s="238"/>
      <c r="CA43" s="238"/>
      <c r="CB43" s="238"/>
      <c r="CD43" s="682" t="s">
        <v>350</v>
      </c>
      <c r="CE43" s="683"/>
      <c r="CF43" s="683"/>
      <c r="CG43" s="683"/>
      <c r="CH43" s="683"/>
      <c r="CI43" s="683"/>
      <c r="CJ43" s="683"/>
      <c r="CK43" s="683"/>
      <c r="CL43" s="683"/>
      <c r="CM43" s="683"/>
      <c r="CN43" s="683"/>
      <c r="CO43" s="683"/>
      <c r="CP43" s="683"/>
      <c r="CQ43" s="684"/>
      <c r="CR43" s="685">
        <v>34273</v>
      </c>
      <c r="CS43" s="721"/>
      <c r="CT43" s="721"/>
      <c r="CU43" s="721"/>
      <c r="CV43" s="721"/>
      <c r="CW43" s="721"/>
      <c r="CX43" s="721"/>
      <c r="CY43" s="722"/>
      <c r="CZ43" s="690">
        <v>0.2</v>
      </c>
      <c r="DA43" s="719"/>
      <c r="DB43" s="719"/>
      <c r="DC43" s="723"/>
      <c r="DD43" s="694">
        <v>8719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351</v>
      </c>
      <c r="CG44" s="683"/>
      <c r="CH44" s="683"/>
      <c r="CI44" s="683"/>
      <c r="CJ44" s="683"/>
      <c r="CK44" s="683"/>
      <c r="CL44" s="683"/>
      <c r="CM44" s="683"/>
      <c r="CN44" s="683"/>
      <c r="CO44" s="683"/>
      <c r="CP44" s="683"/>
      <c r="CQ44" s="684"/>
      <c r="CR44" s="685">
        <v>1720698</v>
      </c>
      <c r="CS44" s="686"/>
      <c r="CT44" s="686"/>
      <c r="CU44" s="686"/>
      <c r="CV44" s="686"/>
      <c r="CW44" s="686"/>
      <c r="CX44" s="686"/>
      <c r="CY44" s="687"/>
      <c r="CZ44" s="690">
        <v>10.5</v>
      </c>
      <c r="DA44" s="691"/>
      <c r="DB44" s="691"/>
      <c r="DC44" s="703"/>
      <c r="DD44" s="694">
        <v>319429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353</v>
      </c>
      <c r="CG45" s="683"/>
      <c r="CH45" s="683"/>
      <c r="CI45" s="683"/>
      <c r="CJ45" s="683"/>
      <c r="CK45" s="683"/>
      <c r="CL45" s="683"/>
      <c r="CM45" s="683"/>
      <c r="CN45" s="683"/>
      <c r="CO45" s="683"/>
      <c r="CP45" s="683"/>
      <c r="CQ45" s="684"/>
      <c r="CR45" s="685">
        <v>1305388</v>
      </c>
      <c r="CS45" s="721"/>
      <c r="CT45" s="721"/>
      <c r="CU45" s="721"/>
      <c r="CV45" s="721"/>
      <c r="CW45" s="721"/>
      <c r="CX45" s="721"/>
      <c r="CY45" s="722"/>
      <c r="CZ45" s="690">
        <v>7.9</v>
      </c>
      <c r="DA45" s="719"/>
      <c r="DB45" s="719"/>
      <c r="DC45" s="723"/>
      <c r="DD45" s="694">
        <v>30793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355</v>
      </c>
      <c r="CG46" s="683"/>
      <c r="CH46" s="683"/>
      <c r="CI46" s="683"/>
      <c r="CJ46" s="683"/>
      <c r="CK46" s="683"/>
      <c r="CL46" s="683"/>
      <c r="CM46" s="683"/>
      <c r="CN46" s="683"/>
      <c r="CO46" s="683"/>
      <c r="CP46" s="683"/>
      <c r="CQ46" s="684"/>
      <c r="CR46" s="685">
        <v>350875</v>
      </c>
      <c r="CS46" s="686"/>
      <c r="CT46" s="686"/>
      <c r="CU46" s="686"/>
      <c r="CV46" s="686"/>
      <c r="CW46" s="686"/>
      <c r="CX46" s="686"/>
      <c r="CY46" s="687"/>
      <c r="CZ46" s="690">
        <v>2.1</v>
      </c>
      <c r="DA46" s="691"/>
      <c r="DB46" s="691"/>
      <c r="DC46" s="703"/>
      <c r="DD46" s="694">
        <v>224201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357</v>
      </c>
      <c r="CG47" s="683"/>
      <c r="CH47" s="683"/>
      <c r="CI47" s="683"/>
      <c r="CJ47" s="683"/>
      <c r="CK47" s="683"/>
      <c r="CL47" s="683"/>
      <c r="CM47" s="683"/>
      <c r="CN47" s="683"/>
      <c r="CO47" s="683"/>
      <c r="CP47" s="683"/>
      <c r="CQ47" s="684"/>
      <c r="CR47" s="685" t="s">
        <v>181</v>
      </c>
      <c r="CS47" s="721"/>
      <c r="CT47" s="721"/>
      <c r="CU47" s="721"/>
      <c r="CV47" s="721"/>
      <c r="CW47" s="721"/>
      <c r="CX47" s="721"/>
      <c r="CY47" s="722"/>
      <c r="CZ47" s="690" t="s">
        <v>181</v>
      </c>
      <c r="DA47" s="719"/>
      <c r="DB47" s="719"/>
      <c r="DC47" s="723"/>
      <c r="DD47" s="694" t="s">
        <v>181</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358</v>
      </c>
      <c r="CG48" s="683"/>
      <c r="CH48" s="683"/>
      <c r="CI48" s="683"/>
      <c r="CJ48" s="683"/>
      <c r="CK48" s="683"/>
      <c r="CL48" s="683"/>
      <c r="CM48" s="683"/>
      <c r="CN48" s="683"/>
      <c r="CO48" s="683"/>
      <c r="CP48" s="683"/>
      <c r="CQ48" s="684"/>
      <c r="CR48" s="685" t="s">
        <v>181</v>
      </c>
      <c r="CS48" s="686"/>
      <c r="CT48" s="686"/>
      <c r="CU48" s="686"/>
      <c r="CV48" s="686"/>
      <c r="CW48" s="686"/>
      <c r="CX48" s="686"/>
      <c r="CY48" s="687"/>
      <c r="CZ48" s="690" t="s">
        <v>181</v>
      </c>
      <c r="DA48" s="691"/>
      <c r="DB48" s="691"/>
      <c r="DC48" s="703"/>
      <c r="DD48" s="694" t="s">
        <v>181</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359</v>
      </c>
      <c r="CE49" s="736"/>
      <c r="CF49" s="736"/>
      <c r="CG49" s="736"/>
      <c r="CH49" s="736"/>
      <c r="CI49" s="736"/>
      <c r="CJ49" s="736"/>
      <c r="CK49" s="736"/>
      <c r="CL49" s="736"/>
      <c r="CM49" s="736"/>
      <c r="CN49" s="736"/>
      <c r="CO49" s="736"/>
      <c r="CP49" s="736"/>
      <c r="CQ49" s="737"/>
      <c r="CR49" s="776">
        <v>16438367</v>
      </c>
      <c r="CS49" s="756"/>
      <c r="CT49" s="756"/>
      <c r="CU49" s="756"/>
      <c r="CV49" s="756"/>
      <c r="CW49" s="756"/>
      <c r="CX49" s="756"/>
      <c r="CY49" s="787"/>
      <c r="CZ49" s="781">
        <v>100</v>
      </c>
      <c r="DA49" s="788"/>
      <c r="DB49" s="788"/>
      <c r="DC49" s="789"/>
      <c r="DD49" s="790">
        <v>8349225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gPc+ml83uSjpF47Lk4Qg75OCS8sTC0O5lOD5BYNPSobD1BRcxjMBmSM+mjbDhFr3L75hB9YlcfZtSg2xD7sMQ==" saltValue="DHX34vSRn9Xv3937uqD73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361</v>
      </c>
      <c r="DK2" s="833"/>
      <c r="DL2" s="833"/>
      <c r="DM2" s="833"/>
      <c r="DN2" s="833"/>
      <c r="DO2" s="834"/>
      <c r="DP2" s="251"/>
      <c r="DQ2" s="832" t="s">
        <v>362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365</v>
      </c>
      <c r="B5" s="827"/>
      <c r="C5" s="827"/>
      <c r="D5" s="827"/>
      <c r="E5" s="827"/>
      <c r="F5" s="827"/>
      <c r="G5" s="827"/>
      <c r="H5" s="827"/>
      <c r="I5" s="827"/>
      <c r="J5" s="827"/>
      <c r="K5" s="827"/>
      <c r="L5" s="827"/>
      <c r="M5" s="827"/>
      <c r="N5" s="827"/>
      <c r="O5" s="827"/>
      <c r="P5" s="828"/>
      <c r="Q5" s="803" t="s">
        <v>366</v>
      </c>
      <c r="R5" s="804"/>
      <c r="S5" s="804"/>
      <c r="T5" s="804"/>
      <c r="U5" s="805"/>
      <c r="V5" s="803" t="s">
        <v>367</v>
      </c>
      <c r="W5" s="804"/>
      <c r="X5" s="804"/>
      <c r="Y5" s="804"/>
      <c r="Z5" s="805"/>
      <c r="AA5" s="803" t="s">
        <v>368</v>
      </c>
      <c r="AB5" s="804"/>
      <c r="AC5" s="804"/>
      <c r="AD5" s="804"/>
      <c r="AE5" s="804"/>
      <c r="AF5" s="836" t="s">
        <v>369</v>
      </c>
      <c r="AG5" s="804"/>
      <c r="AH5" s="804"/>
      <c r="AI5" s="804"/>
      <c r="AJ5" s="815"/>
      <c r="AK5" s="804" t="s">
        <v>370</v>
      </c>
      <c r="AL5" s="804"/>
      <c r="AM5" s="804"/>
      <c r="AN5" s="804"/>
      <c r="AO5" s="805"/>
      <c r="AP5" s="803" t="s">
        <v>371</v>
      </c>
      <c r="AQ5" s="804"/>
      <c r="AR5" s="804"/>
      <c r="AS5" s="804"/>
      <c r="AT5" s="805"/>
      <c r="AU5" s="803" t="s">
        <v>372</v>
      </c>
      <c r="AV5" s="804"/>
      <c r="AW5" s="804"/>
      <c r="AX5" s="804"/>
      <c r="AY5" s="815"/>
      <c r="AZ5" s="258"/>
      <c r="BA5" s="258"/>
      <c r="BB5" s="258"/>
      <c r="BC5" s="258"/>
      <c r="BD5" s="258"/>
      <c r="BE5" s="259"/>
      <c r="BF5" s="259"/>
      <c r="BG5" s="259"/>
      <c r="BH5" s="259"/>
      <c r="BI5" s="259"/>
      <c r="BJ5" s="259"/>
      <c r="BK5" s="259"/>
      <c r="BL5" s="259"/>
      <c r="BM5" s="259"/>
      <c r="BN5" s="259"/>
      <c r="BO5" s="259"/>
      <c r="BP5" s="259"/>
      <c r="BQ5" s="826" t="s">
        <v>373</v>
      </c>
      <c r="BR5" s="827"/>
      <c r="BS5" s="827"/>
      <c r="BT5" s="827"/>
      <c r="BU5" s="827"/>
      <c r="BV5" s="827"/>
      <c r="BW5" s="827"/>
      <c r="BX5" s="827"/>
      <c r="BY5" s="827"/>
      <c r="BZ5" s="827"/>
      <c r="CA5" s="827"/>
      <c r="CB5" s="827"/>
      <c r="CC5" s="827"/>
      <c r="CD5" s="827"/>
      <c r="CE5" s="827"/>
      <c r="CF5" s="827"/>
      <c r="CG5" s="828"/>
      <c r="CH5" s="803" t="s">
        <v>374</v>
      </c>
      <c r="CI5" s="804"/>
      <c r="CJ5" s="804"/>
      <c r="CK5" s="804"/>
      <c r="CL5" s="805"/>
      <c r="CM5" s="803" t="s">
        <v>375</v>
      </c>
      <c r="CN5" s="804"/>
      <c r="CO5" s="804"/>
      <c r="CP5" s="804"/>
      <c r="CQ5" s="805"/>
      <c r="CR5" s="803" t="s">
        <v>376</v>
      </c>
      <c r="CS5" s="804"/>
      <c r="CT5" s="804"/>
      <c r="CU5" s="804"/>
      <c r="CV5" s="805"/>
      <c r="CW5" s="803" t="s">
        <v>377</v>
      </c>
      <c r="CX5" s="804"/>
      <c r="CY5" s="804"/>
      <c r="CZ5" s="804"/>
      <c r="DA5" s="805"/>
      <c r="DB5" s="803" t="s">
        <v>378</v>
      </c>
      <c r="DC5" s="804"/>
      <c r="DD5" s="804"/>
      <c r="DE5" s="804"/>
      <c r="DF5" s="805"/>
      <c r="DG5" s="809" t="s">
        <v>379</v>
      </c>
      <c r="DH5" s="810"/>
      <c r="DI5" s="810"/>
      <c r="DJ5" s="810"/>
      <c r="DK5" s="811"/>
      <c r="DL5" s="809" t="s">
        <v>380</v>
      </c>
      <c r="DM5" s="810"/>
      <c r="DN5" s="810"/>
      <c r="DO5" s="810"/>
      <c r="DP5" s="811"/>
      <c r="DQ5" s="803" t="s">
        <v>381</v>
      </c>
      <c r="DR5" s="804"/>
      <c r="DS5" s="804"/>
      <c r="DT5" s="804"/>
      <c r="DU5" s="805"/>
      <c r="DV5" s="803" t="s">
        <v>372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382</v>
      </c>
      <c r="C7" s="818"/>
      <c r="D7" s="818"/>
      <c r="E7" s="818"/>
      <c r="F7" s="818"/>
      <c r="G7" s="818"/>
      <c r="H7" s="818"/>
      <c r="I7" s="818"/>
      <c r="J7" s="818"/>
      <c r="K7" s="818"/>
      <c r="L7" s="818"/>
      <c r="M7" s="818"/>
      <c r="N7" s="818"/>
      <c r="O7" s="818"/>
      <c r="P7" s="819"/>
      <c r="Q7" s="820">
        <v>17055</v>
      </c>
      <c r="R7" s="821"/>
      <c r="S7" s="821"/>
      <c r="T7" s="821"/>
      <c r="U7" s="821"/>
      <c r="V7" s="821">
        <v>16397</v>
      </c>
      <c r="W7" s="821"/>
      <c r="X7" s="821"/>
      <c r="Y7" s="821"/>
      <c r="Z7" s="821"/>
      <c r="AA7" s="821">
        <v>658</v>
      </c>
      <c r="AB7" s="821"/>
      <c r="AC7" s="821"/>
      <c r="AD7" s="821"/>
      <c r="AE7" s="822"/>
      <c r="AF7" s="823">
        <v>658</v>
      </c>
      <c r="AG7" s="824"/>
      <c r="AH7" s="824"/>
      <c r="AI7" s="824"/>
      <c r="AJ7" s="825"/>
      <c r="AK7" s="860">
        <v>1008</v>
      </c>
      <c r="AL7" s="861"/>
      <c r="AM7" s="861"/>
      <c r="AN7" s="861"/>
      <c r="AO7" s="861"/>
      <c r="AP7" s="861">
        <v>10083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383</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t="s">
        <v>578</v>
      </c>
      <c r="AB8" s="845"/>
      <c r="AC8" s="845"/>
      <c r="AD8" s="845"/>
      <c r="AE8" s="846"/>
      <c r="AF8" s="847" t="s">
        <v>181</v>
      </c>
      <c r="AG8" s="848"/>
      <c r="AH8" s="848"/>
      <c r="AI8" s="848"/>
      <c r="AJ8" s="849"/>
      <c r="AK8" s="850" t="s">
        <v>578</v>
      </c>
      <c r="AL8" s="851"/>
      <c r="AM8" s="851"/>
      <c r="AN8" s="851"/>
      <c r="AO8" s="851"/>
      <c r="AP8" s="851" t="s">
        <v>578</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384</v>
      </c>
      <c r="C9" s="842"/>
      <c r="D9" s="842"/>
      <c r="E9" s="842"/>
      <c r="F9" s="842"/>
      <c r="G9" s="842"/>
      <c r="H9" s="842"/>
      <c r="I9" s="842"/>
      <c r="J9" s="842"/>
      <c r="K9" s="842"/>
      <c r="L9" s="842"/>
      <c r="M9" s="842"/>
      <c r="N9" s="842"/>
      <c r="O9" s="842"/>
      <c r="P9" s="843"/>
      <c r="Q9" s="844">
        <v>14</v>
      </c>
      <c r="R9" s="845"/>
      <c r="S9" s="845"/>
      <c r="T9" s="845"/>
      <c r="U9" s="845"/>
      <c r="V9" s="845">
        <v>12</v>
      </c>
      <c r="W9" s="845"/>
      <c r="X9" s="845"/>
      <c r="Y9" s="845"/>
      <c r="Z9" s="845"/>
      <c r="AA9" s="845">
        <v>2</v>
      </c>
      <c r="AB9" s="845"/>
      <c r="AC9" s="845"/>
      <c r="AD9" s="845"/>
      <c r="AE9" s="846"/>
      <c r="AF9" s="847">
        <v>2</v>
      </c>
      <c r="AG9" s="848"/>
      <c r="AH9" s="848"/>
      <c r="AI9" s="848"/>
      <c r="AJ9" s="849"/>
      <c r="AK9" s="850">
        <v>8</v>
      </c>
      <c r="AL9" s="851"/>
      <c r="AM9" s="851"/>
      <c r="AN9" s="851"/>
      <c r="AO9" s="851"/>
      <c r="AP9" s="851" t="s">
        <v>578</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385</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386</v>
      </c>
      <c r="B23" s="876" t="s">
        <v>387</v>
      </c>
      <c r="C23" s="877"/>
      <c r="D23" s="877"/>
      <c r="E23" s="877"/>
      <c r="F23" s="877"/>
      <c r="G23" s="877"/>
      <c r="H23" s="877"/>
      <c r="I23" s="877"/>
      <c r="J23" s="877"/>
      <c r="K23" s="877"/>
      <c r="L23" s="877"/>
      <c r="M23" s="877"/>
      <c r="N23" s="877"/>
      <c r="O23" s="877"/>
      <c r="P23" s="878"/>
      <c r="Q23" s="879">
        <v>17100</v>
      </c>
      <c r="R23" s="880"/>
      <c r="S23" s="880"/>
      <c r="T23" s="880"/>
      <c r="U23" s="880"/>
      <c r="V23" s="880">
        <v>16440</v>
      </c>
      <c r="W23" s="880"/>
      <c r="X23" s="880"/>
      <c r="Y23" s="880"/>
      <c r="Z23" s="880"/>
      <c r="AA23" s="880">
        <v>660</v>
      </c>
      <c r="AB23" s="880"/>
      <c r="AC23" s="880"/>
      <c r="AD23" s="880"/>
      <c r="AE23" s="881"/>
      <c r="AF23" s="882">
        <v>660</v>
      </c>
      <c r="AG23" s="880"/>
      <c r="AH23" s="880"/>
      <c r="AI23" s="880"/>
      <c r="AJ23" s="883"/>
      <c r="AK23" s="884"/>
      <c r="AL23" s="885"/>
      <c r="AM23" s="885"/>
      <c r="AN23" s="885"/>
      <c r="AO23" s="885"/>
      <c r="AP23" s="880">
        <v>10083</v>
      </c>
      <c r="AQ23" s="880"/>
      <c r="AR23" s="880"/>
      <c r="AS23" s="880"/>
      <c r="AT23" s="880"/>
      <c r="AU23" s="886"/>
      <c r="AV23" s="886"/>
      <c r="AW23" s="886"/>
      <c r="AX23" s="886"/>
      <c r="AY23" s="887"/>
      <c r="AZ23" s="895" t="s">
        <v>181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388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389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365</v>
      </c>
      <c r="B26" s="827"/>
      <c r="C26" s="827"/>
      <c r="D26" s="827"/>
      <c r="E26" s="827"/>
      <c r="F26" s="827"/>
      <c r="G26" s="827"/>
      <c r="H26" s="827"/>
      <c r="I26" s="827"/>
      <c r="J26" s="827"/>
      <c r="K26" s="827"/>
      <c r="L26" s="827"/>
      <c r="M26" s="827"/>
      <c r="N26" s="827"/>
      <c r="O26" s="827"/>
      <c r="P26" s="828"/>
      <c r="Q26" s="803" t="s">
        <v>390</v>
      </c>
      <c r="R26" s="804"/>
      <c r="S26" s="804"/>
      <c r="T26" s="804"/>
      <c r="U26" s="805"/>
      <c r="V26" s="803" t="s">
        <v>391</v>
      </c>
      <c r="W26" s="804"/>
      <c r="X26" s="804"/>
      <c r="Y26" s="804"/>
      <c r="Z26" s="805"/>
      <c r="AA26" s="803" t="s">
        <v>392</v>
      </c>
      <c r="AB26" s="804"/>
      <c r="AC26" s="804"/>
      <c r="AD26" s="804"/>
      <c r="AE26" s="804"/>
      <c r="AF26" s="898" t="s">
        <v>393</v>
      </c>
      <c r="AG26" s="899"/>
      <c r="AH26" s="899"/>
      <c r="AI26" s="899"/>
      <c r="AJ26" s="900"/>
      <c r="AK26" s="804" t="s">
        <v>394</v>
      </c>
      <c r="AL26" s="804"/>
      <c r="AM26" s="804"/>
      <c r="AN26" s="804"/>
      <c r="AO26" s="805"/>
      <c r="AP26" s="803" t="s">
        <v>395</v>
      </c>
      <c r="AQ26" s="804"/>
      <c r="AR26" s="804"/>
      <c r="AS26" s="804"/>
      <c r="AT26" s="805"/>
      <c r="AU26" s="803" t="s">
        <v>396</v>
      </c>
      <c r="AV26" s="804"/>
      <c r="AW26" s="804"/>
      <c r="AX26" s="804"/>
      <c r="AY26" s="805"/>
      <c r="AZ26" s="803" t="s">
        <v>397</v>
      </c>
      <c r="BA26" s="804"/>
      <c r="BB26" s="804"/>
      <c r="BC26" s="804"/>
      <c r="BD26" s="805"/>
      <c r="BE26" s="803" t="s">
        <v>372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398</v>
      </c>
      <c r="C28" s="818"/>
      <c r="D28" s="818"/>
      <c r="E28" s="818"/>
      <c r="F28" s="818"/>
      <c r="G28" s="818"/>
      <c r="H28" s="818"/>
      <c r="I28" s="818"/>
      <c r="J28" s="818"/>
      <c r="K28" s="818"/>
      <c r="L28" s="818"/>
      <c r="M28" s="818"/>
      <c r="N28" s="818"/>
      <c r="O28" s="818"/>
      <c r="P28" s="819"/>
      <c r="Q28" s="908">
        <v>3428</v>
      </c>
      <c r="R28" s="909"/>
      <c r="S28" s="909"/>
      <c r="T28" s="909"/>
      <c r="U28" s="909"/>
      <c r="V28" s="909">
        <v>3289</v>
      </c>
      <c r="W28" s="909"/>
      <c r="X28" s="909"/>
      <c r="Y28" s="909"/>
      <c r="Z28" s="909"/>
      <c r="AA28" s="909">
        <v>139</v>
      </c>
      <c r="AB28" s="909"/>
      <c r="AC28" s="909"/>
      <c r="AD28" s="909"/>
      <c r="AE28" s="910"/>
      <c r="AF28" s="911">
        <v>139</v>
      </c>
      <c r="AG28" s="909"/>
      <c r="AH28" s="909"/>
      <c r="AI28" s="909"/>
      <c r="AJ28" s="912"/>
      <c r="AK28" s="913">
        <v>347</v>
      </c>
      <c r="AL28" s="904"/>
      <c r="AM28" s="904"/>
      <c r="AN28" s="904"/>
      <c r="AO28" s="904"/>
      <c r="AP28" s="904" t="s">
        <v>578</v>
      </c>
      <c r="AQ28" s="904"/>
      <c r="AR28" s="904"/>
      <c r="AS28" s="904"/>
      <c r="AT28" s="904"/>
      <c r="AU28" s="904" t="s">
        <v>578</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399</v>
      </c>
      <c r="C29" s="842"/>
      <c r="D29" s="842"/>
      <c r="E29" s="842"/>
      <c r="F29" s="842"/>
      <c r="G29" s="842"/>
      <c r="H29" s="842"/>
      <c r="I29" s="842"/>
      <c r="J29" s="842"/>
      <c r="K29" s="842"/>
      <c r="L29" s="842"/>
      <c r="M29" s="842"/>
      <c r="N29" s="842"/>
      <c r="O29" s="842"/>
      <c r="P29" s="843"/>
      <c r="Q29" s="844">
        <v>2766</v>
      </c>
      <c r="R29" s="845"/>
      <c r="S29" s="845"/>
      <c r="T29" s="845"/>
      <c r="U29" s="845"/>
      <c r="V29" s="845">
        <v>2576</v>
      </c>
      <c r="W29" s="845"/>
      <c r="X29" s="845"/>
      <c r="Y29" s="845"/>
      <c r="Z29" s="845"/>
      <c r="AA29" s="845">
        <v>189</v>
      </c>
      <c r="AB29" s="845"/>
      <c r="AC29" s="845"/>
      <c r="AD29" s="845"/>
      <c r="AE29" s="846"/>
      <c r="AF29" s="847">
        <v>189</v>
      </c>
      <c r="AG29" s="848"/>
      <c r="AH29" s="848"/>
      <c r="AI29" s="848"/>
      <c r="AJ29" s="849"/>
      <c r="AK29" s="916">
        <v>434</v>
      </c>
      <c r="AL29" s="917"/>
      <c r="AM29" s="917"/>
      <c r="AN29" s="917"/>
      <c r="AO29" s="917"/>
      <c r="AP29" s="917" t="s">
        <v>578</v>
      </c>
      <c r="AQ29" s="917"/>
      <c r="AR29" s="917"/>
      <c r="AS29" s="917"/>
      <c r="AT29" s="917"/>
      <c r="AU29" s="917" t="s">
        <v>578</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400</v>
      </c>
      <c r="C30" s="842"/>
      <c r="D30" s="842"/>
      <c r="E30" s="842"/>
      <c r="F30" s="842"/>
      <c r="G30" s="842"/>
      <c r="H30" s="842"/>
      <c r="I30" s="842"/>
      <c r="J30" s="842"/>
      <c r="K30" s="842"/>
      <c r="L30" s="842"/>
      <c r="M30" s="842"/>
      <c r="N30" s="842"/>
      <c r="O30" s="842"/>
      <c r="P30" s="843"/>
      <c r="Q30" s="844">
        <v>913</v>
      </c>
      <c r="R30" s="845"/>
      <c r="S30" s="845"/>
      <c r="T30" s="845"/>
      <c r="U30" s="845"/>
      <c r="V30" s="845">
        <v>909</v>
      </c>
      <c r="W30" s="845"/>
      <c r="X30" s="845"/>
      <c r="Y30" s="845"/>
      <c r="Z30" s="845"/>
      <c r="AA30" s="845">
        <v>4</v>
      </c>
      <c r="AB30" s="845"/>
      <c r="AC30" s="845"/>
      <c r="AD30" s="845"/>
      <c r="AE30" s="846"/>
      <c r="AF30" s="847">
        <v>4</v>
      </c>
      <c r="AG30" s="848"/>
      <c r="AH30" s="848"/>
      <c r="AI30" s="848"/>
      <c r="AJ30" s="849"/>
      <c r="AK30" s="916">
        <v>401</v>
      </c>
      <c r="AL30" s="917"/>
      <c r="AM30" s="917"/>
      <c r="AN30" s="917"/>
      <c r="AO30" s="917"/>
      <c r="AP30" s="917" t="s">
        <v>578</v>
      </c>
      <c r="AQ30" s="917"/>
      <c r="AR30" s="917"/>
      <c r="AS30" s="917"/>
      <c r="AT30" s="917"/>
      <c r="AU30" s="917" t="s">
        <v>578</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401</v>
      </c>
      <c r="C31" s="842"/>
      <c r="D31" s="842"/>
      <c r="E31" s="842"/>
      <c r="F31" s="842"/>
      <c r="G31" s="842"/>
      <c r="H31" s="842"/>
      <c r="I31" s="842"/>
      <c r="J31" s="842"/>
      <c r="K31" s="842"/>
      <c r="L31" s="842"/>
      <c r="M31" s="842"/>
      <c r="N31" s="842"/>
      <c r="O31" s="842"/>
      <c r="P31" s="843"/>
      <c r="Q31" s="844">
        <v>592</v>
      </c>
      <c r="R31" s="845"/>
      <c r="S31" s="845"/>
      <c r="T31" s="845"/>
      <c r="U31" s="845"/>
      <c r="V31" s="845">
        <v>610</v>
      </c>
      <c r="W31" s="845"/>
      <c r="X31" s="845"/>
      <c r="Y31" s="845"/>
      <c r="Z31" s="845"/>
      <c r="AA31" s="845">
        <v>-18</v>
      </c>
      <c r="AB31" s="845"/>
      <c r="AC31" s="845"/>
      <c r="AD31" s="845"/>
      <c r="AE31" s="846"/>
      <c r="AF31" s="847">
        <v>747</v>
      </c>
      <c r="AG31" s="848"/>
      <c r="AH31" s="848"/>
      <c r="AI31" s="848"/>
      <c r="AJ31" s="849"/>
      <c r="AK31" s="916">
        <v>8</v>
      </c>
      <c r="AL31" s="917"/>
      <c r="AM31" s="917"/>
      <c r="AN31" s="917"/>
      <c r="AO31" s="917"/>
      <c r="AP31" s="917" t="s">
        <v>578</v>
      </c>
      <c r="AQ31" s="917"/>
      <c r="AR31" s="917"/>
      <c r="AS31" s="917"/>
      <c r="AT31" s="917"/>
      <c r="AU31" s="917" t="s">
        <v>578</v>
      </c>
      <c r="AV31" s="917"/>
      <c r="AW31" s="917"/>
      <c r="AX31" s="917"/>
      <c r="AY31" s="917"/>
      <c r="AZ31" s="918"/>
      <c r="BA31" s="918"/>
      <c r="BB31" s="918"/>
      <c r="BC31" s="918"/>
      <c r="BD31" s="918"/>
      <c r="BE31" s="914" t="s">
        <v>402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403</v>
      </c>
      <c r="C32" s="842"/>
      <c r="D32" s="842"/>
      <c r="E32" s="842"/>
      <c r="F32" s="842"/>
      <c r="G32" s="842"/>
      <c r="H32" s="842"/>
      <c r="I32" s="842"/>
      <c r="J32" s="842"/>
      <c r="K32" s="842"/>
      <c r="L32" s="842"/>
      <c r="M32" s="842"/>
      <c r="N32" s="842"/>
      <c r="O32" s="842"/>
      <c r="P32" s="843"/>
      <c r="Q32" s="844">
        <v>602</v>
      </c>
      <c r="R32" s="845"/>
      <c r="S32" s="845"/>
      <c r="T32" s="845"/>
      <c r="U32" s="845"/>
      <c r="V32" s="845">
        <v>478</v>
      </c>
      <c r="W32" s="845"/>
      <c r="X32" s="845"/>
      <c r="Y32" s="845"/>
      <c r="Z32" s="845"/>
      <c r="AA32" s="845">
        <v>124</v>
      </c>
      <c r="AB32" s="845"/>
      <c r="AC32" s="845"/>
      <c r="AD32" s="845"/>
      <c r="AE32" s="846"/>
      <c r="AF32" s="847">
        <v>1145</v>
      </c>
      <c r="AG32" s="848"/>
      <c r="AH32" s="848"/>
      <c r="AI32" s="848"/>
      <c r="AJ32" s="849"/>
      <c r="AK32" s="916">
        <v>454</v>
      </c>
      <c r="AL32" s="917"/>
      <c r="AM32" s="917"/>
      <c r="AN32" s="917"/>
      <c r="AO32" s="917"/>
      <c r="AP32" s="917">
        <v>4923</v>
      </c>
      <c r="AQ32" s="917"/>
      <c r="AR32" s="917"/>
      <c r="AS32" s="917"/>
      <c r="AT32" s="917"/>
      <c r="AU32" s="917">
        <v>4918</v>
      </c>
      <c r="AV32" s="917"/>
      <c r="AW32" s="917"/>
      <c r="AX32" s="917"/>
      <c r="AY32" s="917"/>
      <c r="AZ32" s="918"/>
      <c r="BA32" s="918"/>
      <c r="BB32" s="918"/>
      <c r="BC32" s="918"/>
      <c r="BD32" s="918"/>
      <c r="BE32" s="914" t="s">
        <v>402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386</v>
      </c>
      <c r="B63" s="876" t="s">
        <v>405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2225</v>
      </c>
      <c r="AG63" s="928"/>
      <c r="AH63" s="928"/>
      <c r="AI63" s="928"/>
      <c r="AJ63" s="929"/>
      <c r="AK63" s="930"/>
      <c r="AL63" s="925"/>
      <c r="AM63" s="925"/>
      <c r="AN63" s="925"/>
      <c r="AO63" s="925"/>
      <c r="AP63" s="928">
        <v>4923</v>
      </c>
      <c r="AQ63" s="928"/>
      <c r="AR63" s="928"/>
      <c r="AS63" s="928"/>
      <c r="AT63" s="928"/>
      <c r="AU63" s="928">
        <v>4918</v>
      </c>
      <c r="AV63" s="928"/>
      <c r="AW63" s="928"/>
      <c r="AX63" s="928"/>
      <c r="AY63" s="928"/>
      <c r="AZ63" s="932"/>
      <c r="BA63" s="932"/>
      <c r="BB63" s="932"/>
      <c r="BC63" s="932"/>
      <c r="BD63" s="932"/>
      <c r="BE63" s="933"/>
      <c r="BF63" s="933"/>
      <c r="BG63" s="933"/>
      <c r="BH63" s="933"/>
      <c r="BI63" s="934"/>
      <c r="BJ63" s="935" t="s">
        <v>406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408</v>
      </c>
      <c r="B66" s="827"/>
      <c r="C66" s="827"/>
      <c r="D66" s="827"/>
      <c r="E66" s="827"/>
      <c r="F66" s="827"/>
      <c r="G66" s="827"/>
      <c r="H66" s="827"/>
      <c r="I66" s="827"/>
      <c r="J66" s="827"/>
      <c r="K66" s="827"/>
      <c r="L66" s="827"/>
      <c r="M66" s="827"/>
      <c r="N66" s="827"/>
      <c r="O66" s="827"/>
      <c r="P66" s="828"/>
      <c r="Q66" s="803" t="s">
        <v>390</v>
      </c>
      <c r="R66" s="804"/>
      <c r="S66" s="804"/>
      <c r="T66" s="804"/>
      <c r="U66" s="805"/>
      <c r="V66" s="803" t="s">
        <v>409</v>
      </c>
      <c r="W66" s="804"/>
      <c r="X66" s="804"/>
      <c r="Y66" s="804"/>
      <c r="Z66" s="805"/>
      <c r="AA66" s="803" t="s">
        <v>410</v>
      </c>
      <c r="AB66" s="804"/>
      <c r="AC66" s="804"/>
      <c r="AD66" s="804"/>
      <c r="AE66" s="805"/>
      <c r="AF66" s="938" t="s">
        <v>393</v>
      </c>
      <c r="AG66" s="899"/>
      <c r="AH66" s="899"/>
      <c r="AI66" s="899"/>
      <c r="AJ66" s="939"/>
      <c r="AK66" s="803" t="s">
        <v>394</v>
      </c>
      <c r="AL66" s="827"/>
      <c r="AM66" s="827"/>
      <c r="AN66" s="827"/>
      <c r="AO66" s="828"/>
      <c r="AP66" s="803" t="s">
        <v>411</v>
      </c>
      <c r="AQ66" s="804"/>
      <c r="AR66" s="804"/>
      <c r="AS66" s="804"/>
      <c r="AT66" s="805"/>
      <c r="AU66" s="803" t="s">
        <v>412</v>
      </c>
      <c r="AV66" s="804"/>
      <c r="AW66" s="804"/>
      <c r="AX66" s="804"/>
      <c r="AY66" s="805"/>
      <c r="AZ66" s="803" t="s">
        <v>372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570</v>
      </c>
      <c r="C68" s="956"/>
      <c r="D68" s="956"/>
      <c r="E68" s="956"/>
      <c r="F68" s="956"/>
      <c r="G68" s="956"/>
      <c r="H68" s="956"/>
      <c r="I68" s="956"/>
      <c r="J68" s="956"/>
      <c r="K68" s="956"/>
      <c r="L68" s="956"/>
      <c r="M68" s="956"/>
      <c r="N68" s="956"/>
      <c r="O68" s="956"/>
      <c r="P68" s="957"/>
      <c r="Q68" s="958">
        <v>90</v>
      </c>
      <c r="R68" s="952"/>
      <c r="S68" s="952"/>
      <c r="T68" s="952"/>
      <c r="U68" s="952"/>
      <c r="V68" s="952">
        <v>76</v>
      </c>
      <c r="W68" s="952"/>
      <c r="X68" s="952"/>
      <c r="Y68" s="952"/>
      <c r="Z68" s="952"/>
      <c r="AA68" s="952">
        <v>14</v>
      </c>
      <c r="AB68" s="952"/>
      <c r="AC68" s="952"/>
      <c r="AD68" s="952"/>
      <c r="AE68" s="952"/>
      <c r="AF68" s="952">
        <v>14</v>
      </c>
      <c r="AG68" s="952"/>
      <c r="AH68" s="952"/>
      <c r="AI68" s="952"/>
      <c r="AJ68" s="952"/>
      <c r="AK68" s="952" t="s">
        <v>578</v>
      </c>
      <c r="AL68" s="952"/>
      <c r="AM68" s="952"/>
      <c r="AN68" s="952"/>
      <c r="AO68" s="952"/>
      <c r="AP68" s="952" t="s">
        <v>578</v>
      </c>
      <c r="AQ68" s="952"/>
      <c r="AR68" s="952"/>
      <c r="AS68" s="952"/>
      <c r="AT68" s="952"/>
      <c r="AU68" s="952" t="s">
        <v>578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571</v>
      </c>
      <c r="C69" s="960"/>
      <c r="D69" s="960"/>
      <c r="E69" s="960"/>
      <c r="F69" s="960"/>
      <c r="G69" s="960"/>
      <c r="H69" s="960"/>
      <c r="I69" s="960"/>
      <c r="J69" s="960"/>
      <c r="K69" s="960"/>
      <c r="L69" s="960"/>
      <c r="M69" s="960"/>
      <c r="N69" s="960"/>
      <c r="O69" s="960"/>
      <c r="P69" s="961"/>
      <c r="Q69" s="962">
        <v>4</v>
      </c>
      <c r="R69" s="917"/>
      <c r="S69" s="917"/>
      <c r="T69" s="917"/>
      <c r="U69" s="917"/>
      <c r="V69" s="917">
        <v>2</v>
      </c>
      <c r="W69" s="917"/>
      <c r="X69" s="917"/>
      <c r="Y69" s="917"/>
      <c r="Z69" s="917"/>
      <c r="AA69" s="917">
        <v>2</v>
      </c>
      <c r="AB69" s="917"/>
      <c r="AC69" s="917"/>
      <c r="AD69" s="917"/>
      <c r="AE69" s="917"/>
      <c r="AF69" s="917">
        <v>2</v>
      </c>
      <c r="AG69" s="917"/>
      <c r="AH69" s="917"/>
      <c r="AI69" s="917"/>
      <c r="AJ69" s="917"/>
      <c r="AK69" s="917" t="s">
        <v>578</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572</v>
      </c>
      <c r="C70" s="960"/>
      <c r="D70" s="960"/>
      <c r="E70" s="960"/>
      <c r="F70" s="960"/>
      <c r="G70" s="960"/>
      <c r="H70" s="960"/>
      <c r="I70" s="960"/>
      <c r="J70" s="960"/>
      <c r="K70" s="960"/>
      <c r="L70" s="960"/>
      <c r="M70" s="960"/>
      <c r="N70" s="960"/>
      <c r="O70" s="960"/>
      <c r="P70" s="961"/>
      <c r="Q70" s="962">
        <v>74</v>
      </c>
      <c r="R70" s="917"/>
      <c r="S70" s="917"/>
      <c r="T70" s="917"/>
      <c r="U70" s="917"/>
      <c r="V70" s="917">
        <v>65</v>
      </c>
      <c r="W70" s="917"/>
      <c r="X70" s="917"/>
      <c r="Y70" s="917"/>
      <c r="Z70" s="917"/>
      <c r="AA70" s="917">
        <v>9</v>
      </c>
      <c r="AB70" s="917"/>
      <c r="AC70" s="917"/>
      <c r="AD70" s="917"/>
      <c r="AE70" s="917"/>
      <c r="AF70" s="917">
        <v>9</v>
      </c>
      <c r="AG70" s="917"/>
      <c r="AH70" s="917"/>
      <c r="AI70" s="917"/>
      <c r="AJ70" s="917"/>
      <c r="AK70" s="917" t="s">
        <v>504</v>
      </c>
      <c r="AL70" s="917"/>
      <c r="AM70" s="917"/>
      <c r="AN70" s="917"/>
      <c r="AO70" s="917"/>
      <c r="AP70" s="917" t="s">
        <v>504</v>
      </c>
      <c r="AQ70" s="917"/>
      <c r="AR70" s="917"/>
      <c r="AS70" s="917"/>
      <c r="AT70" s="917"/>
      <c r="AU70" s="917" t="s">
        <v>504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573</v>
      </c>
      <c r="C71" s="960"/>
      <c r="D71" s="960"/>
      <c r="E71" s="960"/>
      <c r="F71" s="960"/>
      <c r="G71" s="960"/>
      <c r="H71" s="960"/>
      <c r="I71" s="960"/>
      <c r="J71" s="960"/>
      <c r="K71" s="960"/>
      <c r="L71" s="960"/>
      <c r="M71" s="960"/>
      <c r="N71" s="960"/>
      <c r="O71" s="960"/>
      <c r="P71" s="961"/>
      <c r="Q71" s="962">
        <v>3573</v>
      </c>
      <c r="R71" s="917"/>
      <c r="S71" s="917"/>
      <c r="T71" s="917"/>
      <c r="U71" s="917"/>
      <c r="V71" s="917">
        <v>3529</v>
      </c>
      <c r="W71" s="917"/>
      <c r="X71" s="917"/>
      <c r="Y71" s="917"/>
      <c r="Z71" s="917"/>
      <c r="AA71" s="917">
        <v>44</v>
      </c>
      <c r="AB71" s="917"/>
      <c r="AC71" s="917"/>
      <c r="AD71" s="917"/>
      <c r="AE71" s="917"/>
      <c r="AF71" s="917">
        <v>44</v>
      </c>
      <c r="AG71" s="917"/>
      <c r="AH71" s="917"/>
      <c r="AI71" s="917"/>
      <c r="AJ71" s="917"/>
      <c r="AK71" s="917">
        <v>65</v>
      </c>
      <c r="AL71" s="917"/>
      <c r="AM71" s="917"/>
      <c r="AN71" s="917"/>
      <c r="AO71" s="917"/>
      <c r="AP71" s="917">
        <v>1537</v>
      </c>
      <c r="AQ71" s="917"/>
      <c r="AR71" s="917"/>
      <c r="AS71" s="917"/>
      <c r="AT71" s="917"/>
      <c r="AU71" s="917">
        <v>203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574</v>
      </c>
      <c r="C72" s="960"/>
      <c r="D72" s="960"/>
      <c r="E72" s="960"/>
      <c r="F72" s="960"/>
      <c r="G72" s="960"/>
      <c r="H72" s="960"/>
      <c r="I72" s="960"/>
      <c r="J72" s="960"/>
      <c r="K72" s="960"/>
      <c r="L72" s="960"/>
      <c r="M72" s="960"/>
      <c r="N72" s="960"/>
      <c r="O72" s="960"/>
      <c r="P72" s="961"/>
      <c r="Q72" s="962">
        <v>28</v>
      </c>
      <c r="R72" s="917"/>
      <c r="S72" s="917"/>
      <c r="T72" s="917"/>
      <c r="U72" s="917"/>
      <c r="V72" s="917">
        <v>26</v>
      </c>
      <c r="W72" s="917"/>
      <c r="X72" s="917"/>
      <c r="Y72" s="917"/>
      <c r="Z72" s="917"/>
      <c r="AA72" s="917">
        <v>2</v>
      </c>
      <c r="AB72" s="917"/>
      <c r="AC72" s="917"/>
      <c r="AD72" s="917"/>
      <c r="AE72" s="917"/>
      <c r="AF72" s="917">
        <v>2</v>
      </c>
      <c r="AG72" s="917"/>
      <c r="AH72" s="917"/>
      <c r="AI72" s="917"/>
      <c r="AJ72" s="917"/>
      <c r="AK72" s="917" t="s">
        <v>504</v>
      </c>
      <c r="AL72" s="917"/>
      <c r="AM72" s="917"/>
      <c r="AN72" s="917"/>
      <c r="AO72" s="917"/>
      <c r="AP72" s="917" t="s">
        <v>504</v>
      </c>
      <c r="AQ72" s="917"/>
      <c r="AR72" s="917"/>
      <c r="AS72" s="917"/>
      <c r="AT72" s="917"/>
      <c r="AU72" s="917" t="s">
        <v>504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575</v>
      </c>
      <c r="C73" s="960"/>
      <c r="D73" s="960"/>
      <c r="E73" s="960"/>
      <c r="F73" s="960"/>
      <c r="G73" s="960"/>
      <c r="H73" s="960"/>
      <c r="I73" s="960"/>
      <c r="J73" s="960"/>
      <c r="K73" s="960"/>
      <c r="L73" s="960"/>
      <c r="M73" s="960"/>
      <c r="N73" s="960"/>
      <c r="O73" s="960"/>
      <c r="P73" s="961"/>
      <c r="Q73" s="962">
        <v>7511</v>
      </c>
      <c r="R73" s="917"/>
      <c r="S73" s="917"/>
      <c r="T73" s="917"/>
      <c r="U73" s="917"/>
      <c r="V73" s="917">
        <v>6350</v>
      </c>
      <c r="W73" s="917"/>
      <c r="X73" s="917"/>
      <c r="Y73" s="917"/>
      <c r="Z73" s="917"/>
      <c r="AA73" s="917">
        <v>1161</v>
      </c>
      <c r="AB73" s="917"/>
      <c r="AC73" s="917"/>
      <c r="AD73" s="917"/>
      <c r="AE73" s="917"/>
      <c r="AF73" s="917">
        <v>1161</v>
      </c>
      <c r="AG73" s="917"/>
      <c r="AH73" s="917"/>
      <c r="AI73" s="917"/>
      <c r="AJ73" s="917"/>
      <c r="AK73" s="917" t="s">
        <v>504</v>
      </c>
      <c r="AL73" s="917"/>
      <c r="AM73" s="917"/>
      <c r="AN73" s="917"/>
      <c r="AO73" s="917"/>
      <c r="AP73" s="917" t="s">
        <v>504</v>
      </c>
      <c r="AQ73" s="917"/>
      <c r="AR73" s="917"/>
      <c r="AS73" s="917"/>
      <c r="AT73" s="917"/>
      <c r="AU73" s="917" t="s">
        <v>504</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576</v>
      </c>
      <c r="C74" s="960"/>
      <c r="D74" s="960"/>
      <c r="E74" s="960"/>
      <c r="F74" s="960"/>
      <c r="G74" s="960"/>
      <c r="H74" s="960"/>
      <c r="I74" s="960"/>
      <c r="J74" s="960"/>
      <c r="K74" s="960"/>
      <c r="L74" s="960"/>
      <c r="M74" s="960"/>
      <c r="N74" s="960"/>
      <c r="O74" s="960"/>
      <c r="P74" s="961"/>
      <c r="Q74" s="962">
        <v>1598</v>
      </c>
      <c r="R74" s="917"/>
      <c r="S74" s="917"/>
      <c r="T74" s="917"/>
      <c r="U74" s="917"/>
      <c r="V74" s="917">
        <v>1483</v>
      </c>
      <c r="W74" s="917"/>
      <c r="X74" s="917"/>
      <c r="Y74" s="917"/>
      <c r="Z74" s="917"/>
      <c r="AA74" s="917">
        <v>115</v>
      </c>
      <c r="AB74" s="917"/>
      <c r="AC74" s="917"/>
      <c r="AD74" s="917"/>
      <c r="AE74" s="917"/>
      <c r="AF74" s="917">
        <v>115</v>
      </c>
      <c r="AG74" s="917"/>
      <c r="AH74" s="917"/>
      <c r="AI74" s="917"/>
      <c r="AJ74" s="917"/>
      <c r="AK74" s="917" t="s">
        <v>504</v>
      </c>
      <c r="AL74" s="917"/>
      <c r="AM74" s="917"/>
      <c r="AN74" s="917"/>
      <c r="AO74" s="917"/>
      <c r="AP74" s="917" t="s">
        <v>504</v>
      </c>
      <c r="AQ74" s="917"/>
      <c r="AR74" s="917"/>
      <c r="AS74" s="917"/>
      <c r="AT74" s="917"/>
      <c r="AU74" s="917" t="s">
        <v>504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577</v>
      </c>
      <c r="C75" s="960"/>
      <c r="D75" s="960"/>
      <c r="E75" s="960"/>
      <c r="F75" s="960"/>
      <c r="G75" s="960"/>
      <c r="H75" s="960"/>
      <c r="I75" s="960"/>
      <c r="J75" s="960"/>
      <c r="K75" s="960"/>
      <c r="L75" s="960"/>
      <c r="M75" s="960"/>
      <c r="N75" s="960"/>
      <c r="O75" s="960"/>
      <c r="P75" s="961"/>
      <c r="Q75" s="965">
        <v>896695</v>
      </c>
      <c r="R75" s="966"/>
      <c r="S75" s="966"/>
      <c r="T75" s="966"/>
      <c r="U75" s="916"/>
      <c r="V75" s="967">
        <v>845698</v>
      </c>
      <c r="W75" s="966"/>
      <c r="X75" s="966"/>
      <c r="Y75" s="966"/>
      <c r="Z75" s="916"/>
      <c r="AA75" s="967">
        <v>50997</v>
      </c>
      <c r="AB75" s="966"/>
      <c r="AC75" s="966"/>
      <c r="AD75" s="966"/>
      <c r="AE75" s="916"/>
      <c r="AF75" s="967">
        <v>50997</v>
      </c>
      <c r="AG75" s="966"/>
      <c r="AH75" s="966"/>
      <c r="AI75" s="966"/>
      <c r="AJ75" s="916"/>
      <c r="AK75" s="967">
        <v>1</v>
      </c>
      <c r="AL75" s="966"/>
      <c r="AM75" s="966"/>
      <c r="AN75" s="966"/>
      <c r="AO75" s="916"/>
      <c r="AP75" s="967" t="s">
        <v>504</v>
      </c>
      <c r="AQ75" s="966"/>
      <c r="AR75" s="966"/>
      <c r="AS75" s="966"/>
      <c r="AT75" s="916"/>
      <c r="AU75" s="967" t="s">
        <v>504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386</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52343</v>
      </c>
      <c r="AG88" s="928"/>
      <c r="AH88" s="928"/>
      <c r="AI88" s="928"/>
      <c r="AJ88" s="928"/>
      <c r="AK88" s="925"/>
      <c r="AL88" s="925"/>
      <c r="AM88" s="925"/>
      <c r="AN88" s="925"/>
      <c r="AO88" s="925"/>
      <c r="AP88" s="928">
        <v>1537</v>
      </c>
      <c r="AQ88" s="928"/>
      <c r="AR88" s="928"/>
      <c r="AS88" s="928"/>
      <c r="AT88" s="928"/>
      <c r="AU88" s="928">
        <v>203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300</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300</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300</v>
      </c>
      <c r="DR109" s="981"/>
      <c r="DS109" s="981"/>
      <c r="DT109" s="981"/>
      <c r="DU109" s="982"/>
      <c r="DV109" s="980" t="s">
        <v>424</v>
      </c>
      <c r="DW109" s="981"/>
      <c r="DX109" s="981"/>
      <c r="DY109" s="981"/>
      <c r="DZ109" s="983"/>
    </row>
    <row r="110" spans="1:131" s="248" customFormat="1" ht="26.25" customHeight="1" x14ac:dyDescent="0.15">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725898</v>
      </c>
      <c r="AB110" s="988"/>
      <c r="AC110" s="988"/>
      <c r="AD110" s="988"/>
      <c r="AE110" s="989"/>
      <c r="AF110" s="990">
        <v>702622</v>
      </c>
      <c r="AG110" s="988"/>
      <c r="AH110" s="988"/>
      <c r="AI110" s="988"/>
      <c r="AJ110" s="989"/>
      <c r="AK110" s="990">
        <v>740307</v>
      </c>
      <c r="AL110" s="988"/>
      <c r="AM110" s="988"/>
      <c r="AN110" s="988"/>
      <c r="AO110" s="989"/>
      <c r="AP110" s="991">
        <v>10.8</v>
      </c>
      <c r="AQ110" s="992"/>
      <c r="AR110" s="992"/>
      <c r="AS110" s="992"/>
      <c r="AT110" s="993"/>
      <c r="AU110" s="994" t="s">
        <v>73</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9173142</v>
      </c>
      <c r="BR110" s="1023"/>
      <c r="BS110" s="1023"/>
      <c r="BT110" s="1023"/>
      <c r="BU110" s="1023"/>
      <c r="BV110" s="1023">
        <v>9547282</v>
      </c>
      <c r="BW110" s="1023"/>
      <c r="BX110" s="1023"/>
      <c r="BY110" s="1023"/>
      <c r="BZ110" s="1023"/>
      <c r="CA110" s="1023">
        <v>10083394</v>
      </c>
      <c r="CB110" s="1023"/>
      <c r="CC110" s="1023"/>
      <c r="CD110" s="1023"/>
      <c r="CE110" s="1023"/>
      <c r="CF110" s="1037">
        <v>147</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181</v>
      </c>
      <c r="DH110" s="1023"/>
      <c r="DI110" s="1023"/>
      <c r="DJ110" s="1023"/>
      <c r="DK110" s="1023"/>
      <c r="DL110" s="1023" t="s">
        <v>181</v>
      </c>
      <c r="DM110" s="1023"/>
      <c r="DN110" s="1023"/>
      <c r="DO110" s="1023"/>
      <c r="DP110" s="1023"/>
      <c r="DQ110" s="1023" t="s">
        <v>430</v>
      </c>
      <c r="DR110" s="1023"/>
      <c r="DS110" s="1023"/>
      <c r="DT110" s="1023"/>
      <c r="DU110" s="1023"/>
      <c r="DV110" s="1024" t="s">
        <v>181</v>
      </c>
      <c r="DW110" s="1024"/>
      <c r="DX110" s="1024"/>
      <c r="DY110" s="1024"/>
      <c r="DZ110" s="1025"/>
    </row>
    <row r="111" spans="1:131" s="248" customFormat="1" ht="26.25" customHeight="1" x14ac:dyDescent="0.15">
      <c r="A111" s="1026" t="s">
        <v>431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181</v>
      </c>
      <c r="AB111" s="1030"/>
      <c r="AC111" s="1030"/>
      <c r="AD111" s="1030"/>
      <c r="AE111" s="1031"/>
      <c r="AF111" s="1032" t="s">
        <v>181</v>
      </c>
      <c r="AG111" s="1030"/>
      <c r="AH111" s="1030"/>
      <c r="AI111" s="1030"/>
      <c r="AJ111" s="1031"/>
      <c r="AK111" s="1032" t="s">
        <v>430</v>
      </c>
      <c r="AL111" s="1030"/>
      <c r="AM111" s="1030"/>
      <c r="AN111" s="1030"/>
      <c r="AO111" s="1031"/>
      <c r="AP111" s="1033" t="s">
        <v>181</v>
      </c>
      <c r="AQ111" s="1034"/>
      <c r="AR111" s="1034"/>
      <c r="AS111" s="1034"/>
      <c r="AT111" s="1035"/>
      <c r="AU111" s="996"/>
      <c r="AV111" s="997"/>
      <c r="AW111" s="997"/>
      <c r="AX111" s="997"/>
      <c r="AY111" s="997"/>
      <c r="AZ111" s="1045" t="s">
        <v>432</v>
      </c>
      <c r="BA111" s="1046"/>
      <c r="BB111" s="1046"/>
      <c r="BC111" s="1046"/>
      <c r="BD111" s="1046"/>
      <c r="BE111" s="1046"/>
      <c r="BF111" s="1046"/>
      <c r="BG111" s="1046"/>
      <c r="BH111" s="1046"/>
      <c r="BI111" s="1046"/>
      <c r="BJ111" s="1046"/>
      <c r="BK111" s="1046"/>
      <c r="BL111" s="1046"/>
      <c r="BM111" s="1046"/>
      <c r="BN111" s="1046"/>
      <c r="BO111" s="1046"/>
      <c r="BP111" s="1047"/>
      <c r="BQ111" s="1015" t="s">
        <v>181</v>
      </c>
      <c r="BR111" s="1016"/>
      <c r="BS111" s="1016"/>
      <c r="BT111" s="1016"/>
      <c r="BU111" s="1016"/>
      <c r="BV111" s="1016" t="s">
        <v>181</v>
      </c>
      <c r="BW111" s="1016"/>
      <c r="BX111" s="1016"/>
      <c r="BY111" s="1016"/>
      <c r="BZ111" s="1016"/>
      <c r="CA111" s="1016" t="s">
        <v>181</v>
      </c>
      <c r="CB111" s="1016"/>
      <c r="CC111" s="1016"/>
      <c r="CD111" s="1016"/>
      <c r="CE111" s="1016"/>
      <c r="CF111" s="1010" t="s">
        <v>181</v>
      </c>
      <c r="CG111" s="1011"/>
      <c r="CH111" s="1011"/>
      <c r="CI111" s="1011"/>
      <c r="CJ111" s="1011"/>
      <c r="CK111" s="1041"/>
      <c r="CL111" s="1042"/>
      <c r="CM111" s="1012" t="s">
        <v>433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181</v>
      </c>
      <c r="DH111" s="1016"/>
      <c r="DI111" s="1016"/>
      <c r="DJ111" s="1016"/>
      <c r="DK111" s="1016"/>
      <c r="DL111" s="1016" t="s">
        <v>181</v>
      </c>
      <c r="DM111" s="1016"/>
      <c r="DN111" s="1016"/>
      <c r="DO111" s="1016"/>
      <c r="DP111" s="1016"/>
      <c r="DQ111" s="1016" t="s">
        <v>181</v>
      </c>
      <c r="DR111" s="1016"/>
      <c r="DS111" s="1016"/>
      <c r="DT111" s="1016"/>
      <c r="DU111" s="1016"/>
      <c r="DV111" s="1017" t="s">
        <v>181</v>
      </c>
      <c r="DW111" s="1017"/>
      <c r="DX111" s="1017"/>
      <c r="DY111" s="1017"/>
      <c r="DZ111" s="1018"/>
    </row>
    <row r="112" spans="1:131" s="248" customFormat="1" ht="26.25" customHeight="1" x14ac:dyDescent="0.15">
      <c r="A112" s="1048" t="s">
        <v>434</v>
      </c>
      <c r="B112" s="1049"/>
      <c r="C112" s="1046" t="s">
        <v>435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430</v>
      </c>
      <c r="AB112" s="1055"/>
      <c r="AC112" s="1055"/>
      <c r="AD112" s="1055"/>
      <c r="AE112" s="1056"/>
      <c r="AF112" s="1057">
        <v>123</v>
      </c>
      <c r="AG112" s="1055"/>
      <c r="AH112" s="1055"/>
      <c r="AI112" s="1055"/>
      <c r="AJ112" s="1056"/>
      <c r="AK112" s="1057">
        <v>123</v>
      </c>
      <c r="AL112" s="1055"/>
      <c r="AM112" s="1055"/>
      <c r="AN112" s="1055"/>
      <c r="AO112" s="1056"/>
      <c r="AP112" s="1058">
        <v>0</v>
      </c>
      <c r="AQ112" s="1059"/>
      <c r="AR112" s="1059"/>
      <c r="AS112" s="1059"/>
      <c r="AT112" s="1060"/>
      <c r="AU112" s="996"/>
      <c r="AV112" s="997"/>
      <c r="AW112" s="997"/>
      <c r="AX112" s="997"/>
      <c r="AY112" s="997"/>
      <c r="AZ112" s="1045" t="s">
        <v>436</v>
      </c>
      <c r="BA112" s="1046"/>
      <c r="BB112" s="1046"/>
      <c r="BC112" s="1046"/>
      <c r="BD112" s="1046"/>
      <c r="BE112" s="1046"/>
      <c r="BF112" s="1046"/>
      <c r="BG112" s="1046"/>
      <c r="BH112" s="1046"/>
      <c r="BI112" s="1046"/>
      <c r="BJ112" s="1046"/>
      <c r="BK112" s="1046"/>
      <c r="BL112" s="1046"/>
      <c r="BM112" s="1046"/>
      <c r="BN112" s="1046"/>
      <c r="BO112" s="1046"/>
      <c r="BP112" s="1047"/>
      <c r="BQ112" s="1015">
        <v>4584579</v>
      </c>
      <c r="BR112" s="1016"/>
      <c r="BS112" s="1016"/>
      <c r="BT112" s="1016"/>
      <c r="BU112" s="1016"/>
      <c r="BV112" s="1016">
        <v>4703594</v>
      </c>
      <c r="BW112" s="1016"/>
      <c r="BX112" s="1016"/>
      <c r="BY112" s="1016"/>
      <c r="BZ112" s="1016"/>
      <c r="CA112" s="1016">
        <v>4917749</v>
      </c>
      <c r="CB112" s="1016"/>
      <c r="CC112" s="1016"/>
      <c r="CD112" s="1016"/>
      <c r="CE112" s="1016"/>
      <c r="CF112" s="1010">
        <v>71.7</v>
      </c>
      <c r="CG112" s="1011"/>
      <c r="CH112" s="1011"/>
      <c r="CI112" s="1011"/>
      <c r="CJ112" s="1011"/>
      <c r="CK112" s="1041"/>
      <c r="CL112" s="1042"/>
      <c r="CM112" s="1012" t="s">
        <v>437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181</v>
      </c>
      <c r="DH112" s="1016"/>
      <c r="DI112" s="1016"/>
      <c r="DJ112" s="1016"/>
      <c r="DK112" s="1016"/>
      <c r="DL112" s="1016" t="s">
        <v>181</v>
      </c>
      <c r="DM112" s="1016"/>
      <c r="DN112" s="1016"/>
      <c r="DO112" s="1016"/>
      <c r="DP112" s="1016"/>
      <c r="DQ112" s="1016" t="s">
        <v>430</v>
      </c>
      <c r="DR112" s="1016"/>
      <c r="DS112" s="1016"/>
      <c r="DT112" s="1016"/>
      <c r="DU112" s="1016"/>
      <c r="DV112" s="1017" t="s">
        <v>181</v>
      </c>
      <c r="DW112" s="1017"/>
      <c r="DX112" s="1017"/>
      <c r="DY112" s="1017"/>
      <c r="DZ112" s="1018"/>
    </row>
    <row r="113" spans="1:130" s="248" customFormat="1" ht="26.25" customHeight="1" x14ac:dyDescent="0.15">
      <c r="A113" s="1050"/>
      <c r="B113" s="1051"/>
      <c r="C113" s="1046" t="s">
        <v>438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171180</v>
      </c>
      <c r="AB113" s="1030"/>
      <c r="AC113" s="1030"/>
      <c r="AD113" s="1030"/>
      <c r="AE113" s="1031"/>
      <c r="AF113" s="1032">
        <v>180171</v>
      </c>
      <c r="AG113" s="1030"/>
      <c r="AH113" s="1030"/>
      <c r="AI113" s="1030"/>
      <c r="AJ113" s="1031"/>
      <c r="AK113" s="1032">
        <v>197546</v>
      </c>
      <c r="AL113" s="1030"/>
      <c r="AM113" s="1030"/>
      <c r="AN113" s="1030"/>
      <c r="AO113" s="1031"/>
      <c r="AP113" s="1033">
        <v>2.9</v>
      </c>
      <c r="AQ113" s="1034"/>
      <c r="AR113" s="1034"/>
      <c r="AS113" s="1034"/>
      <c r="AT113" s="1035"/>
      <c r="AU113" s="996"/>
      <c r="AV113" s="997"/>
      <c r="AW113" s="997"/>
      <c r="AX113" s="997"/>
      <c r="AY113" s="997"/>
      <c r="AZ113" s="1045" t="s">
        <v>439</v>
      </c>
      <c r="BA113" s="1046"/>
      <c r="BB113" s="1046"/>
      <c r="BC113" s="1046"/>
      <c r="BD113" s="1046"/>
      <c r="BE113" s="1046"/>
      <c r="BF113" s="1046"/>
      <c r="BG113" s="1046"/>
      <c r="BH113" s="1046"/>
      <c r="BI113" s="1046"/>
      <c r="BJ113" s="1046"/>
      <c r="BK113" s="1046"/>
      <c r="BL113" s="1046"/>
      <c r="BM113" s="1046"/>
      <c r="BN113" s="1046"/>
      <c r="BO113" s="1046"/>
      <c r="BP113" s="1047"/>
      <c r="BQ113" s="1015">
        <v>76094</v>
      </c>
      <c r="BR113" s="1016"/>
      <c r="BS113" s="1016"/>
      <c r="BT113" s="1016"/>
      <c r="BU113" s="1016"/>
      <c r="BV113" s="1016">
        <v>143865</v>
      </c>
      <c r="BW113" s="1016"/>
      <c r="BX113" s="1016"/>
      <c r="BY113" s="1016"/>
      <c r="BZ113" s="1016"/>
      <c r="CA113" s="1016">
        <v>202894</v>
      </c>
      <c r="CB113" s="1016"/>
      <c r="CC113" s="1016"/>
      <c r="CD113" s="1016"/>
      <c r="CE113" s="1016"/>
      <c r="CF113" s="1010">
        <v>3</v>
      </c>
      <c r="CG113" s="1011"/>
      <c r="CH113" s="1011"/>
      <c r="CI113" s="1011"/>
      <c r="CJ113" s="1011"/>
      <c r="CK113" s="1041"/>
      <c r="CL113" s="1042"/>
      <c r="CM113" s="1012" t="s">
        <v>440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430</v>
      </c>
      <c r="DH113" s="1055"/>
      <c r="DI113" s="1055"/>
      <c r="DJ113" s="1055"/>
      <c r="DK113" s="1056"/>
      <c r="DL113" s="1057" t="s">
        <v>181</v>
      </c>
      <c r="DM113" s="1055"/>
      <c r="DN113" s="1055"/>
      <c r="DO113" s="1055"/>
      <c r="DP113" s="1056"/>
      <c r="DQ113" s="1057" t="s">
        <v>181</v>
      </c>
      <c r="DR113" s="1055"/>
      <c r="DS113" s="1055"/>
      <c r="DT113" s="1055"/>
      <c r="DU113" s="1056"/>
      <c r="DV113" s="1058" t="s">
        <v>181</v>
      </c>
      <c r="DW113" s="1059"/>
      <c r="DX113" s="1059"/>
      <c r="DY113" s="1059"/>
      <c r="DZ113" s="1060"/>
    </row>
    <row r="114" spans="1:130" s="248" customFormat="1" ht="26.25" customHeight="1" x14ac:dyDescent="0.15">
      <c r="A114" s="1050"/>
      <c r="B114" s="1051"/>
      <c r="C114" s="1046" t="s">
        <v>441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181</v>
      </c>
      <c r="AB114" s="1055"/>
      <c r="AC114" s="1055"/>
      <c r="AD114" s="1055"/>
      <c r="AE114" s="1056"/>
      <c r="AF114" s="1057">
        <v>5793</v>
      </c>
      <c r="AG114" s="1055"/>
      <c r="AH114" s="1055"/>
      <c r="AI114" s="1055"/>
      <c r="AJ114" s="1056"/>
      <c r="AK114" s="1057">
        <v>10296</v>
      </c>
      <c r="AL114" s="1055"/>
      <c r="AM114" s="1055"/>
      <c r="AN114" s="1055"/>
      <c r="AO114" s="1056"/>
      <c r="AP114" s="1058">
        <v>0.2</v>
      </c>
      <c r="AQ114" s="1059"/>
      <c r="AR114" s="1059"/>
      <c r="AS114" s="1059"/>
      <c r="AT114" s="1060"/>
      <c r="AU114" s="996"/>
      <c r="AV114" s="997"/>
      <c r="AW114" s="997"/>
      <c r="AX114" s="997"/>
      <c r="AY114" s="997"/>
      <c r="AZ114" s="1045" t="s">
        <v>442</v>
      </c>
      <c r="BA114" s="1046"/>
      <c r="BB114" s="1046"/>
      <c r="BC114" s="1046"/>
      <c r="BD114" s="1046"/>
      <c r="BE114" s="1046"/>
      <c r="BF114" s="1046"/>
      <c r="BG114" s="1046"/>
      <c r="BH114" s="1046"/>
      <c r="BI114" s="1046"/>
      <c r="BJ114" s="1046"/>
      <c r="BK114" s="1046"/>
      <c r="BL114" s="1046"/>
      <c r="BM114" s="1046"/>
      <c r="BN114" s="1046"/>
      <c r="BO114" s="1046"/>
      <c r="BP114" s="1047"/>
      <c r="BQ114" s="1015">
        <v>1638958</v>
      </c>
      <c r="BR114" s="1016"/>
      <c r="BS114" s="1016"/>
      <c r="BT114" s="1016"/>
      <c r="BU114" s="1016"/>
      <c r="BV114" s="1016">
        <v>1614504</v>
      </c>
      <c r="BW114" s="1016"/>
      <c r="BX114" s="1016"/>
      <c r="BY114" s="1016"/>
      <c r="BZ114" s="1016"/>
      <c r="CA114" s="1016">
        <v>1603187</v>
      </c>
      <c r="CB114" s="1016"/>
      <c r="CC114" s="1016"/>
      <c r="CD114" s="1016"/>
      <c r="CE114" s="1016"/>
      <c r="CF114" s="1010">
        <v>23.4</v>
      </c>
      <c r="CG114" s="1011"/>
      <c r="CH114" s="1011"/>
      <c r="CI114" s="1011"/>
      <c r="CJ114" s="1011"/>
      <c r="CK114" s="1041"/>
      <c r="CL114" s="1042"/>
      <c r="CM114" s="1012" t="s">
        <v>443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406</v>
      </c>
      <c r="DH114" s="1055"/>
      <c r="DI114" s="1055"/>
      <c r="DJ114" s="1055"/>
      <c r="DK114" s="1056"/>
      <c r="DL114" s="1057" t="s">
        <v>181</v>
      </c>
      <c r="DM114" s="1055"/>
      <c r="DN114" s="1055"/>
      <c r="DO114" s="1055"/>
      <c r="DP114" s="1056"/>
      <c r="DQ114" s="1057" t="s">
        <v>181</v>
      </c>
      <c r="DR114" s="1055"/>
      <c r="DS114" s="1055"/>
      <c r="DT114" s="1055"/>
      <c r="DU114" s="1056"/>
      <c r="DV114" s="1058" t="s">
        <v>181</v>
      </c>
      <c r="DW114" s="1059"/>
      <c r="DX114" s="1059"/>
      <c r="DY114" s="1059"/>
      <c r="DZ114" s="1060"/>
    </row>
    <row r="115" spans="1:130" s="248" customFormat="1" ht="26.25" customHeight="1" x14ac:dyDescent="0.15">
      <c r="A115" s="1050"/>
      <c r="B115" s="1051"/>
      <c r="C115" s="1046" t="s">
        <v>444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181</v>
      </c>
      <c r="AB115" s="1030"/>
      <c r="AC115" s="1030"/>
      <c r="AD115" s="1030"/>
      <c r="AE115" s="1031"/>
      <c r="AF115" s="1032" t="s">
        <v>445</v>
      </c>
      <c r="AG115" s="1030"/>
      <c r="AH115" s="1030"/>
      <c r="AI115" s="1030"/>
      <c r="AJ115" s="1031"/>
      <c r="AK115" s="1032" t="s">
        <v>181</v>
      </c>
      <c r="AL115" s="1030"/>
      <c r="AM115" s="1030"/>
      <c r="AN115" s="1030"/>
      <c r="AO115" s="1031"/>
      <c r="AP115" s="1033" t="s">
        <v>430</v>
      </c>
      <c r="AQ115" s="1034"/>
      <c r="AR115" s="1034"/>
      <c r="AS115" s="1034"/>
      <c r="AT115" s="1035"/>
      <c r="AU115" s="996"/>
      <c r="AV115" s="997"/>
      <c r="AW115" s="997"/>
      <c r="AX115" s="997"/>
      <c r="AY115" s="997"/>
      <c r="AZ115" s="1045" t="s">
        <v>446</v>
      </c>
      <c r="BA115" s="1046"/>
      <c r="BB115" s="1046"/>
      <c r="BC115" s="1046"/>
      <c r="BD115" s="1046"/>
      <c r="BE115" s="1046"/>
      <c r="BF115" s="1046"/>
      <c r="BG115" s="1046"/>
      <c r="BH115" s="1046"/>
      <c r="BI115" s="1046"/>
      <c r="BJ115" s="1046"/>
      <c r="BK115" s="1046"/>
      <c r="BL115" s="1046"/>
      <c r="BM115" s="1046"/>
      <c r="BN115" s="1046"/>
      <c r="BO115" s="1046"/>
      <c r="BP115" s="1047"/>
      <c r="BQ115" s="1015" t="s">
        <v>181</v>
      </c>
      <c r="BR115" s="1016"/>
      <c r="BS115" s="1016"/>
      <c r="BT115" s="1016"/>
      <c r="BU115" s="1016"/>
      <c r="BV115" s="1016" t="s">
        <v>445</v>
      </c>
      <c r="BW115" s="1016"/>
      <c r="BX115" s="1016"/>
      <c r="BY115" s="1016"/>
      <c r="BZ115" s="1016"/>
      <c r="CA115" s="1016" t="s">
        <v>430</v>
      </c>
      <c r="CB115" s="1016"/>
      <c r="CC115" s="1016"/>
      <c r="CD115" s="1016"/>
      <c r="CE115" s="1016"/>
      <c r="CF115" s="1010" t="s">
        <v>181</v>
      </c>
      <c r="CG115" s="1011"/>
      <c r="CH115" s="1011"/>
      <c r="CI115" s="1011"/>
      <c r="CJ115" s="1011"/>
      <c r="CK115" s="1041"/>
      <c r="CL115" s="1042"/>
      <c r="CM115" s="1045" t="s">
        <v>447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181</v>
      </c>
      <c r="DH115" s="1055"/>
      <c r="DI115" s="1055"/>
      <c r="DJ115" s="1055"/>
      <c r="DK115" s="1056"/>
      <c r="DL115" s="1057" t="s">
        <v>445</v>
      </c>
      <c r="DM115" s="1055"/>
      <c r="DN115" s="1055"/>
      <c r="DO115" s="1055"/>
      <c r="DP115" s="1056"/>
      <c r="DQ115" s="1057" t="s">
        <v>406</v>
      </c>
      <c r="DR115" s="1055"/>
      <c r="DS115" s="1055"/>
      <c r="DT115" s="1055"/>
      <c r="DU115" s="1056"/>
      <c r="DV115" s="1058" t="s">
        <v>181</v>
      </c>
      <c r="DW115" s="1059"/>
      <c r="DX115" s="1059"/>
      <c r="DY115" s="1059"/>
      <c r="DZ115" s="1060"/>
    </row>
    <row r="116" spans="1:130" s="248" customFormat="1" ht="26.25" customHeight="1" x14ac:dyDescent="0.15">
      <c r="A116" s="1052"/>
      <c r="B116" s="1053"/>
      <c r="C116" s="1061" t="s">
        <v>448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181</v>
      </c>
      <c r="AB116" s="1055"/>
      <c r="AC116" s="1055"/>
      <c r="AD116" s="1055"/>
      <c r="AE116" s="1056"/>
      <c r="AF116" s="1057" t="s">
        <v>430</v>
      </c>
      <c r="AG116" s="1055"/>
      <c r="AH116" s="1055"/>
      <c r="AI116" s="1055"/>
      <c r="AJ116" s="1056"/>
      <c r="AK116" s="1057" t="s">
        <v>181</v>
      </c>
      <c r="AL116" s="1055"/>
      <c r="AM116" s="1055"/>
      <c r="AN116" s="1055"/>
      <c r="AO116" s="1056"/>
      <c r="AP116" s="1058" t="s">
        <v>406</v>
      </c>
      <c r="AQ116" s="1059"/>
      <c r="AR116" s="1059"/>
      <c r="AS116" s="1059"/>
      <c r="AT116" s="1060"/>
      <c r="AU116" s="996"/>
      <c r="AV116" s="997"/>
      <c r="AW116" s="997"/>
      <c r="AX116" s="997"/>
      <c r="AY116" s="997"/>
      <c r="AZ116" s="1063" t="s">
        <v>449</v>
      </c>
      <c r="BA116" s="1064"/>
      <c r="BB116" s="1064"/>
      <c r="BC116" s="1064"/>
      <c r="BD116" s="1064"/>
      <c r="BE116" s="1064"/>
      <c r="BF116" s="1064"/>
      <c r="BG116" s="1064"/>
      <c r="BH116" s="1064"/>
      <c r="BI116" s="1064"/>
      <c r="BJ116" s="1064"/>
      <c r="BK116" s="1064"/>
      <c r="BL116" s="1064"/>
      <c r="BM116" s="1064"/>
      <c r="BN116" s="1064"/>
      <c r="BO116" s="1064"/>
      <c r="BP116" s="1065"/>
      <c r="BQ116" s="1015" t="s">
        <v>181</v>
      </c>
      <c r="BR116" s="1016"/>
      <c r="BS116" s="1016"/>
      <c r="BT116" s="1016"/>
      <c r="BU116" s="1016"/>
      <c r="BV116" s="1016" t="s">
        <v>406</v>
      </c>
      <c r="BW116" s="1016"/>
      <c r="BX116" s="1016"/>
      <c r="BY116" s="1016"/>
      <c r="BZ116" s="1016"/>
      <c r="CA116" s="1016" t="s">
        <v>406</v>
      </c>
      <c r="CB116" s="1016"/>
      <c r="CC116" s="1016"/>
      <c r="CD116" s="1016"/>
      <c r="CE116" s="1016"/>
      <c r="CF116" s="1010" t="s">
        <v>406</v>
      </c>
      <c r="CG116" s="1011"/>
      <c r="CH116" s="1011"/>
      <c r="CI116" s="1011"/>
      <c r="CJ116" s="1011"/>
      <c r="CK116" s="1041"/>
      <c r="CL116" s="1042"/>
      <c r="CM116" s="1012" t="s">
        <v>450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406</v>
      </c>
      <c r="DH116" s="1055"/>
      <c r="DI116" s="1055"/>
      <c r="DJ116" s="1055"/>
      <c r="DK116" s="1056"/>
      <c r="DL116" s="1057" t="s">
        <v>406</v>
      </c>
      <c r="DM116" s="1055"/>
      <c r="DN116" s="1055"/>
      <c r="DO116" s="1055"/>
      <c r="DP116" s="1056"/>
      <c r="DQ116" s="1057" t="s">
        <v>406</v>
      </c>
      <c r="DR116" s="1055"/>
      <c r="DS116" s="1055"/>
      <c r="DT116" s="1055"/>
      <c r="DU116" s="1056"/>
      <c r="DV116" s="1058" t="s">
        <v>181</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451</v>
      </c>
      <c r="Z117" s="982"/>
      <c r="AA117" s="1072">
        <v>897078</v>
      </c>
      <c r="AB117" s="1073"/>
      <c r="AC117" s="1073"/>
      <c r="AD117" s="1073"/>
      <c r="AE117" s="1074"/>
      <c r="AF117" s="1075">
        <v>888709</v>
      </c>
      <c r="AG117" s="1073"/>
      <c r="AH117" s="1073"/>
      <c r="AI117" s="1073"/>
      <c r="AJ117" s="1074"/>
      <c r="AK117" s="1075">
        <v>948272</v>
      </c>
      <c r="AL117" s="1073"/>
      <c r="AM117" s="1073"/>
      <c r="AN117" s="1073"/>
      <c r="AO117" s="1074"/>
      <c r="AP117" s="1076"/>
      <c r="AQ117" s="1077"/>
      <c r="AR117" s="1077"/>
      <c r="AS117" s="1077"/>
      <c r="AT117" s="1078"/>
      <c r="AU117" s="996"/>
      <c r="AV117" s="997"/>
      <c r="AW117" s="997"/>
      <c r="AX117" s="997"/>
      <c r="AY117" s="997"/>
      <c r="AZ117" s="1063" t="s">
        <v>452</v>
      </c>
      <c r="BA117" s="1064"/>
      <c r="BB117" s="1064"/>
      <c r="BC117" s="1064"/>
      <c r="BD117" s="1064"/>
      <c r="BE117" s="1064"/>
      <c r="BF117" s="1064"/>
      <c r="BG117" s="1064"/>
      <c r="BH117" s="1064"/>
      <c r="BI117" s="1064"/>
      <c r="BJ117" s="1064"/>
      <c r="BK117" s="1064"/>
      <c r="BL117" s="1064"/>
      <c r="BM117" s="1064"/>
      <c r="BN117" s="1064"/>
      <c r="BO117" s="1064"/>
      <c r="BP117" s="1065"/>
      <c r="BQ117" s="1015" t="s">
        <v>406</v>
      </c>
      <c r="BR117" s="1016"/>
      <c r="BS117" s="1016"/>
      <c r="BT117" s="1016"/>
      <c r="BU117" s="1016"/>
      <c r="BV117" s="1016" t="s">
        <v>181</v>
      </c>
      <c r="BW117" s="1016"/>
      <c r="BX117" s="1016"/>
      <c r="BY117" s="1016"/>
      <c r="BZ117" s="1016"/>
      <c r="CA117" s="1016" t="s">
        <v>181</v>
      </c>
      <c r="CB117" s="1016"/>
      <c r="CC117" s="1016"/>
      <c r="CD117" s="1016"/>
      <c r="CE117" s="1016"/>
      <c r="CF117" s="1010" t="s">
        <v>181</v>
      </c>
      <c r="CG117" s="1011"/>
      <c r="CH117" s="1011"/>
      <c r="CI117" s="1011"/>
      <c r="CJ117" s="1011"/>
      <c r="CK117" s="1041"/>
      <c r="CL117" s="1042"/>
      <c r="CM117" s="1012" t="s">
        <v>453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181</v>
      </c>
      <c r="DH117" s="1055"/>
      <c r="DI117" s="1055"/>
      <c r="DJ117" s="1055"/>
      <c r="DK117" s="1056"/>
      <c r="DL117" s="1057" t="s">
        <v>181</v>
      </c>
      <c r="DM117" s="1055"/>
      <c r="DN117" s="1055"/>
      <c r="DO117" s="1055"/>
      <c r="DP117" s="1056"/>
      <c r="DQ117" s="1057" t="s">
        <v>181</v>
      </c>
      <c r="DR117" s="1055"/>
      <c r="DS117" s="1055"/>
      <c r="DT117" s="1055"/>
      <c r="DU117" s="1056"/>
      <c r="DV117" s="1058" t="s">
        <v>181</v>
      </c>
      <c r="DW117" s="1059"/>
      <c r="DX117" s="1059"/>
      <c r="DY117" s="1059"/>
      <c r="DZ117" s="1060"/>
    </row>
    <row r="118" spans="1:130" s="248" customFormat="1" ht="26.25" customHeight="1" x14ac:dyDescent="0.15">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300</v>
      </c>
      <c r="AL118" s="981"/>
      <c r="AM118" s="981"/>
      <c r="AN118" s="981"/>
      <c r="AO118" s="982"/>
      <c r="AP118" s="1067" t="s">
        <v>424</v>
      </c>
      <c r="AQ118" s="1068"/>
      <c r="AR118" s="1068"/>
      <c r="AS118" s="1068"/>
      <c r="AT118" s="1069"/>
      <c r="AU118" s="996"/>
      <c r="AV118" s="997"/>
      <c r="AW118" s="997"/>
      <c r="AX118" s="997"/>
      <c r="AY118" s="997"/>
      <c r="AZ118" s="1070" t="s">
        <v>454</v>
      </c>
      <c r="BA118" s="1061"/>
      <c r="BB118" s="1061"/>
      <c r="BC118" s="1061"/>
      <c r="BD118" s="1061"/>
      <c r="BE118" s="1061"/>
      <c r="BF118" s="1061"/>
      <c r="BG118" s="1061"/>
      <c r="BH118" s="1061"/>
      <c r="BI118" s="1061"/>
      <c r="BJ118" s="1061"/>
      <c r="BK118" s="1061"/>
      <c r="BL118" s="1061"/>
      <c r="BM118" s="1061"/>
      <c r="BN118" s="1061"/>
      <c r="BO118" s="1061"/>
      <c r="BP118" s="1062"/>
      <c r="BQ118" s="1093" t="s">
        <v>406</v>
      </c>
      <c r="BR118" s="1094"/>
      <c r="BS118" s="1094"/>
      <c r="BT118" s="1094"/>
      <c r="BU118" s="1094"/>
      <c r="BV118" s="1094" t="s">
        <v>181</v>
      </c>
      <c r="BW118" s="1094"/>
      <c r="BX118" s="1094"/>
      <c r="BY118" s="1094"/>
      <c r="BZ118" s="1094"/>
      <c r="CA118" s="1094" t="s">
        <v>181</v>
      </c>
      <c r="CB118" s="1094"/>
      <c r="CC118" s="1094"/>
      <c r="CD118" s="1094"/>
      <c r="CE118" s="1094"/>
      <c r="CF118" s="1010" t="s">
        <v>181</v>
      </c>
      <c r="CG118" s="1011"/>
      <c r="CH118" s="1011"/>
      <c r="CI118" s="1011"/>
      <c r="CJ118" s="1011"/>
      <c r="CK118" s="1041"/>
      <c r="CL118" s="1042"/>
      <c r="CM118" s="1012" t="s">
        <v>455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181</v>
      </c>
      <c r="DH118" s="1055"/>
      <c r="DI118" s="1055"/>
      <c r="DJ118" s="1055"/>
      <c r="DK118" s="1056"/>
      <c r="DL118" s="1057" t="s">
        <v>181</v>
      </c>
      <c r="DM118" s="1055"/>
      <c r="DN118" s="1055"/>
      <c r="DO118" s="1055"/>
      <c r="DP118" s="1056"/>
      <c r="DQ118" s="1057" t="s">
        <v>181</v>
      </c>
      <c r="DR118" s="1055"/>
      <c r="DS118" s="1055"/>
      <c r="DT118" s="1055"/>
      <c r="DU118" s="1056"/>
      <c r="DV118" s="1058" t="s">
        <v>181</v>
      </c>
      <c r="DW118" s="1059"/>
      <c r="DX118" s="1059"/>
      <c r="DY118" s="1059"/>
      <c r="DZ118" s="1060"/>
    </row>
    <row r="119" spans="1:130" s="248" customFormat="1" ht="26.25" customHeight="1" x14ac:dyDescent="0.15">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181</v>
      </c>
      <c r="AB119" s="988"/>
      <c r="AC119" s="988"/>
      <c r="AD119" s="988"/>
      <c r="AE119" s="989"/>
      <c r="AF119" s="990" t="s">
        <v>181</v>
      </c>
      <c r="AG119" s="988"/>
      <c r="AH119" s="988"/>
      <c r="AI119" s="988"/>
      <c r="AJ119" s="989"/>
      <c r="AK119" s="990" t="s">
        <v>181</v>
      </c>
      <c r="AL119" s="988"/>
      <c r="AM119" s="988"/>
      <c r="AN119" s="988"/>
      <c r="AO119" s="989"/>
      <c r="AP119" s="991" t="s">
        <v>181</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456</v>
      </c>
      <c r="BP119" s="1102"/>
      <c r="BQ119" s="1093">
        <v>15472773</v>
      </c>
      <c r="BR119" s="1094"/>
      <c r="BS119" s="1094"/>
      <c r="BT119" s="1094"/>
      <c r="BU119" s="1094"/>
      <c r="BV119" s="1094">
        <v>16009245</v>
      </c>
      <c r="BW119" s="1094"/>
      <c r="BX119" s="1094"/>
      <c r="BY119" s="1094"/>
      <c r="BZ119" s="1094"/>
      <c r="CA119" s="1094">
        <v>16807224</v>
      </c>
      <c r="CB119" s="1094"/>
      <c r="CC119" s="1094"/>
      <c r="CD119" s="1094"/>
      <c r="CE119" s="1094"/>
      <c r="CF119" s="1095"/>
      <c r="CG119" s="1096"/>
      <c r="CH119" s="1096"/>
      <c r="CI119" s="1096"/>
      <c r="CJ119" s="1097"/>
      <c r="CK119" s="1043"/>
      <c r="CL119" s="1044"/>
      <c r="CM119" s="1098" t="s">
        <v>457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406</v>
      </c>
      <c r="DH119" s="1080"/>
      <c r="DI119" s="1080"/>
      <c r="DJ119" s="1080"/>
      <c r="DK119" s="1081"/>
      <c r="DL119" s="1079" t="s">
        <v>406</v>
      </c>
      <c r="DM119" s="1080"/>
      <c r="DN119" s="1080"/>
      <c r="DO119" s="1080"/>
      <c r="DP119" s="1081"/>
      <c r="DQ119" s="1079" t="s">
        <v>406</v>
      </c>
      <c r="DR119" s="1080"/>
      <c r="DS119" s="1080"/>
      <c r="DT119" s="1080"/>
      <c r="DU119" s="1081"/>
      <c r="DV119" s="1082" t="s">
        <v>181</v>
      </c>
      <c r="DW119" s="1083"/>
      <c r="DX119" s="1083"/>
      <c r="DY119" s="1083"/>
      <c r="DZ119" s="1084"/>
    </row>
    <row r="120" spans="1:130" s="248" customFormat="1" ht="26.25" customHeight="1" x14ac:dyDescent="0.15">
      <c r="A120" s="1155"/>
      <c r="B120" s="1042"/>
      <c r="C120" s="1012" t="s">
        <v>433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181</v>
      </c>
      <c r="AB120" s="1055"/>
      <c r="AC120" s="1055"/>
      <c r="AD120" s="1055"/>
      <c r="AE120" s="1056"/>
      <c r="AF120" s="1057" t="s">
        <v>181</v>
      </c>
      <c r="AG120" s="1055"/>
      <c r="AH120" s="1055"/>
      <c r="AI120" s="1055"/>
      <c r="AJ120" s="1056"/>
      <c r="AK120" s="1057" t="s">
        <v>406</v>
      </c>
      <c r="AL120" s="1055"/>
      <c r="AM120" s="1055"/>
      <c r="AN120" s="1055"/>
      <c r="AO120" s="1056"/>
      <c r="AP120" s="1058" t="s">
        <v>406</v>
      </c>
      <c r="AQ120" s="1059"/>
      <c r="AR120" s="1059"/>
      <c r="AS120" s="1059"/>
      <c r="AT120" s="1060"/>
      <c r="AU120" s="1085" t="s">
        <v>458</v>
      </c>
      <c r="AV120" s="1086"/>
      <c r="AW120" s="1086"/>
      <c r="AX120" s="1086"/>
      <c r="AY120" s="1087"/>
      <c r="AZ120" s="1036" t="s">
        <v>459</v>
      </c>
      <c r="BA120" s="985"/>
      <c r="BB120" s="985"/>
      <c r="BC120" s="985"/>
      <c r="BD120" s="985"/>
      <c r="BE120" s="985"/>
      <c r="BF120" s="985"/>
      <c r="BG120" s="985"/>
      <c r="BH120" s="985"/>
      <c r="BI120" s="985"/>
      <c r="BJ120" s="985"/>
      <c r="BK120" s="985"/>
      <c r="BL120" s="985"/>
      <c r="BM120" s="985"/>
      <c r="BN120" s="985"/>
      <c r="BO120" s="985"/>
      <c r="BP120" s="986"/>
      <c r="BQ120" s="1022">
        <v>4088874</v>
      </c>
      <c r="BR120" s="1023"/>
      <c r="BS120" s="1023"/>
      <c r="BT120" s="1023"/>
      <c r="BU120" s="1023"/>
      <c r="BV120" s="1023">
        <v>3955527</v>
      </c>
      <c r="BW120" s="1023"/>
      <c r="BX120" s="1023"/>
      <c r="BY120" s="1023"/>
      <c r="BZ120" s="1023"/>
      <c r="CA120" s="1023">
        <v>3699986</v>
      </c>
      <c r="CB120" s="1023"/>
      <c r="CC120" s="1023"/>
      <c r="CD120" s="1023"/>
      <c r="CE120" s="1023"/>
      <c r="CF120" s="1037">
        <v>53.9</v>
      </c>
      <c r="CG120" s="1038"/>
      <c r="CH120" s="1038"/>
      <c r="CI120" s="1038"/>
      <c r="CJ120" s="1038"/>
      <c r="CK120" s="1103" t="s">
        <v>460</v>
      </c>
      <c r="CL120" s="1104"/>
      <c r="CM120" s="1104"/>
      <c r="CN120" s="1104"/>
      <c r="CO120" s="1105"/>
      <c r="CP120" s="1111" t="s">
        <v>461</v>
      </c>
      <c r="CQ120" s="1112"/>
      <c r="CR120" s="1112"/>
      <c r="CS120" s="1112"/>
      <c r="CT120" s="1112"/>
      <c r="CU120" s="1112"/>
      <c r="CV120" s="1112"/>
      <c r="CW120" s="1112"/>
      <c r="CX120" s="1112"/>
      <c r="CY120" s="1112"/>
      <c r="CZ120" s="1112"/>
      <c r="DA120" s="1112"/>
      <c r="DB120" s="1112"/>
      <c r="DC120" s="1112"/>
      <c r="DD120" s="1112"/>
      <c r="DE120" s="1112"/>
      <c r="DF120" s="1113"/>
      <c r="DG120" s="1022">
        <v>4584452</v>
      </c>
      <c r="DH120" s="1023"/>
      <c r="DI120" s="1023"/>
      <c r="DJ120" s="1023"/>
      <c r="DK120" s="1023"/>
      <c r="DL120" s="1023">
        <v>4703576</v>
      </c>
      <c r="DM120" s="1023"/>
      <c r="DN120" s="1023"/>
      <c r="DO120" s="1023"/>
      <c r="DP120" s="1023"/>
      <c r="DQ120" s="1023">
        <v>4917749</v>
      </c>
      <c r="DR120" s="1023"/>
      <c r="DS120" s="1023"/>
      <c r="DT120" s="1023"/>
      <c r="DU120" s="1023"/>
      <c r="DV120" s="1024">
        <v>71.7</v>
      </c>
      <c r="DW120" s="1024"/>
      <c r="DX120" s="1024"/>
      <c r="DY120" s="1024"/>
      <c r="DZ120" s="1025"/>
    </row>
    <row r="121" spans="1:130" s="248" customFormat="1" ht="26.25" customHeight="1" x14ac:dyDescent="0.15">
      <c r="A121" s="1155"/>
      <c r="B121" s="1042"/>
      <c r="C121" s="1063" t="s">
        <v>462</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181</v>
      </c>
      <c r="AB121" s="1055"/>
      <c r="AC121" s="1055"/>
      <c r="AD121" s="1055"/>
      <c r="AE121" s="1056"/>
      <c r="AF121" s="1057" t="s">
        <v>181</v>
      </c>
      <c r="AG121" s="1055"/>
      <c r="AH121" s="1055"/>
      <c r="AI121" s="1055"/>
      <c r="AJ121" s="1056"/>
      <c r="AK121" s="1057" t="s">
        <v>181</v>
      </c>
      <c r="AL121" s="1055"/>
      <c r="AM121" s="1055"/>
      <c r="AN121" s="1055"/>
      <c r="AO121" s="1056"/>
      <c r="AP121" s="1058" t="s">
        <v>181</v>
      </c>
      <c r="AQ121" s="1059"/>
      <c r="AR121" s="1059"/>
      <c r="AS121" s="1059"/>
      <c r="AT121" s="1060"/>
      <c r="AU121" s="1088"/>
      <c r="AV121" s="1089"/>
      <c r="AW121" s="1089"/>
      <c r="AX121" s="1089"/>
      <c r="AY121" s="1090"/>
      <c r="AZ121" s="1045" t="s">
        <v>463</v>
      </c>
      <c r="BA121" s="1046"/>
      <c r="BB121" s="1046"/>
      <c r="BC121" s="1046"/>
      <c r="BD121" s="1046"/>
      <c r="BE121" s="1046"/>
      <c r="BF121" s="1046"/>
      <c r="BG121" s="1046"/>
      <c r="BH121" s="1046"/>
      <c r="BI121" s="1046"/>
      <c r="BJ121" s="1046"/>
      <c r="BK121" s="1046"/>
      <c r="BL121" s="1046"/>
      <c r="BM121" s="1046"/>
      <c r="BN121" s="1046"/>
      <c r="BO121" s="1046"/>
      <c r="BP121" s="1047"/>
      <c r="BQ121" s="1015" t="s">
        <v>181</v>
      </c>
      <c r="BR121" s="1016"/>
      <c r="BS121" s="1016"/>
      <c r="BT121" s="1016"/>
      <c r="BU121" s="1016"/>
      <c r="BV121" s="1016" t="s">
        <v>406</v>
      </c>
      <c r="BW121" s="1016"/>
      <c r="BX121" s="1016"/>
      <c r="BY121" s="1016"/>
      <c r="BZ121" s="1016"/>
      <c r="CA121" s="1016" t="s">
        <v>181</v>
      </c>
      <c r="CB121" s="1016"/>
      <c r="CC121" s="1016"/>
      <c r="CD121" s="1016"/>
      <c r="CE121" s="1016"/>
      <c r="CF121" s="1010" t="s">
        <v>406</v>
      </c>
      <c r="CG121" s="1011"/>
      <c r="CH121" s="1011"/>
      <c r="CI121" s="1011"/>
      <c r="CJ121" s="1011"/>
      <c r="CK121" s="1106"/>
      <c r="CL121" s="1107"/>
      <c r="CM121" s="1107"/>
      <c r="CN121" s="1107"/>
      <c r="CO121" s="1108"/>
      <c r="CP121" s="1116" t="s">
        <v>464</v>
      </c>
      <c r="CQ121" s="1117"/>
      <c r="CR121" s="1117"/>
      <c r="CS121" s="1117"/>
      <c r="CT121" s="1117"/>
      <c r="CU121" s="1117"/>
      <c r="CV121" s="1117"/>
      <c r="CW121" s="1117"/>
      <c r="CX121" s="1117"/>
      <c r="CY121" s="1117"/>
      <c r="CZ121" s="1117"/>
      <c r="DA121" s="1117"/>
      <c r="DB121" s="1117"/>
      <c r="DC121" s="1117"/>
      <c r="DD121" s="1117"/>
      <c r="DE121" s="1117"/>
      <c r="DF121" s="1118"/>
      <c r="DG121" s="1015" t="s">
        <v>181</v>
      </c>
      <c r="DH121" s="1016"/>
      <c r="DI121" s="1016"/>
      <c r="DJ121" s="1016"/>
      <c r="DK121" s="1016"/>
      <c r="DL121" s="1016" t="s">
        <v>181</v>
      </c>
      <c r="DM121" s="1016"/>
      <c r="DN121" s="1016"/>
      <c r="DO121" s="1016"/>
      <c r="DP121" s="1016"/>
      <c r="DQ121" s="1016" t="s">
        <v>181</v>
      </c>
      <c r="DR121" s="1016"/>
      <c r="DS121" s="1016"/>
      <c r="DT121" s="1016"/>
      <c r="DU121" s="1016"/>
      <c r="DV121" s="1017" t="s">
        <v>181</v>
      </c>
      <c r="DW121" s="1017"/>
      <c r="DX121" s="1017"/>
      <c r="DY121" s="1017"/>
      <c r="DZ121" s="1018"/>
    </row>
    <row r="122" spans="1:130" s="248" customFormat="1" ht="26.25" customHeight="1" x14ac:dyDescent="0.15">
      <c r="A122" s="1155"/>
      <c r="B122" s="1042"/>
      <c r="C122" s="1012" t="s">
        <v>443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181</v>
      </c>
      <c r="AB122" s="1055"/>
      <c r="AC122" s="1055"/>
      <c r="AD122" s="1055"/>
      <c r="AE122" s="1056"/>
      <c r="AF122" s="1057" t="s">
        <v>181</v>
      </c>
      <c r="AG122" s="1055"/>
      <c r="AH122" s="1055"/>
      <c r="AI122" s="1055"/>
      <c r="AJ122" s="1056"/>
      <c r="AK122" s="1057" t="s">
        <v>181</v>
      </c>
      <c r="AL122" s="1055"/>
      <c r="AM122" s="1055"/>
      <c r="AN122" s="1055"/>
      <c r="AO122" s="1056"/>
      <c r="AP122" s="1058" t="s">
        <v>406</v>
      </c>
      <c r="AQ122" s="1059"/>
      <c r="AR122" s="1059"/>
      <c r="AS122" s="1059"/>
      <c r="AT122" s="1060"/>
      <c r="AU122" s="1088"/>
      <c r="AV122" s="1089"/>
      <c r="AW122" s="1089"/>
      <c r="AX122" s="1089"/>
      <c r="AY122" s="1090"/>
      <c r="AZ122" s="1070" t="s">
        <v>465</v>
      </c>
      <c r="BA122" s="1061"/>
      <c r="BB122" s="1061"/>
      <c r="BC122" s="1061"/>
      <c r="BD122" s="1061"/>
      <c r="BE122" s="1061"/>
      <c r="BF122" s="1061"/>
      <c r="BG122" s="1061"/>
      <c r="BH122" s="1061"/>
      <c r="BI122" s="1061"/>
      <c r="BJ122" s="1061"/>
      <c r="BK122" s="1061"/>
      <c r="BL122" s="1061"/>
      <c r="BM122" s="1061"/>
      <c r="BN122" s="1061"/>
      <c r="BO122" s="1061"/>
      <c r="BP122" s="1062"/>
      <c r="BQ122" s="1093">
        <v>8613179</v>
      </c>
      <c r="BR122" s="1094"/>
      <c r="BS122" s="1094"/>
      <c r="BT122" s="1094"/>
      <c r="BU122" s="1094"/>
      <c r="BV122" s="1094">
        <v>8583494</v>
      </c>
      <c r="BW122" s="1094"/>
      <c r="BX122" s="1094"/>
      <c r="BY122" s="1094"/>
      <c r="BZ122" s="1094"/>
      <c r="CA122" s="1094">
        <v>8779571</v>
      </c>
      <c r="CB122" s="1094"/>
      <c r="CC122" s="1094"/>
      <c r="CD122" s="1094"/>
      <c r="CE122" s="1094"/>
      <c r="CF122" s="1114">
        <v>128</v>
      </c>
      <c r="CG122" s="1115"/>
      <c r="CH122" s="1115"/>
      <c r="CI122" s="1115"/>
      <c r="CJ122" s="1115"/>
      <c r="CK122" s="1106"/>
      <c r="CL122" s="1107"/>
      <c r="CM122" s="1107"/>
      <c r="CN122" s="1107"/>
      <c r="CO122" s="1108"/>
      <c r="CP122" s="1116" t="s">
        <v>400</v>
      </c>
      <c r="CQ122" s="1117"/>
      <c r="CR122" s="1117"/>
      <c r="CS122" s="1117"/>
      <c r="CT122" s="1117"/>
      <c r="CU122" s="1117"/>
      <c r="CV122" s="1117"/>
      <c r="CW122" s="1117"/>
      <c r="CX122" s="1117"/>
      <c r="CY122" s="1117"/>
      <c r="CZ122" s="1117"/>
      <c r="DA122" s="1117"/>
      <c r="DB122" s="1117"/>
      <c r="DC122" s="1117"/>
      <c r="DD122" s="1117"/>
      <c r="DE122" s="1117"/>
      <c r="DF122" s="1118"/>
      <c r="DG122" s="1015" t="s">
        <v>181</v>
      </c>
      <c r="DH122" s="1016"/>
      <c r="DI122" s="1016"/>
      <c r="DJ122" s="1016"/>
      <c r="DK122" s="1016"/>
      <c r="DL122" s="1016" t="s">
        <v>181</v>
      </c>
      <c r="DM122" s="1016"/>
      <c r="DN122" s="1016"/>
      <c r="DO122" s="1016"/>
      <c r="DP122" s="1016"/>
      <c r="DQ122" s="1016" t="s">
        <v>406</v>
      </c>
      <c r="DR122" s="1016"/>
      <c r="DS122" s="1016"/>
      <c r="DT122" s="1016"/>
      <c r="DU122" s="1016"/>
      <c r="DV122" s="1017" t="s">
        <v>181</v>
      </c>
      <c r="DW122" s="1017"/>
      <c r="DX122" s="1017"/>
      <c r="DY122" s="1017"/>
      <c r="DZ122" s="1018"/>
    </row>
    <row r="123" spans="1:130" s="248" customFormat="1" ht="26.25" customHeight="1" x14ac:dyDescent="0.15">
      <c r="A123" s="1155"/>
      <c r="B123" s="1042"/>
      <c r="C123" s="1012" t="s">
        <v>450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181</v>
      </c>
      <c r="AB123" s="1055"/>
      <c r="AC123" s="1055"/>
      <c r="AD123" s="1055"/>
      <c r="AE123" s="1056"/>
      <c r="AF123" s="1057" t="s">
        <v>181</v>
      </c>
      <c r="AG123" s="1055"/>
      <c r="AH123" s="1055"/>
      <c r="AI123" s="1055"/>
      <c r="AJ123" s="1056"/>
      <c r="AK123" s="1057" t="s">
        <v>181</v>
      </c>
      <c r="AL123" s="1055"/>
      <c r="AM123" s="1055"/>
      <c r="AN123" s="1055"/>
      <c r="AO123" s="1056"/>
      <c r="AP123" s="1058" t="s">
        <v>181</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466</v>
      </c>
      <c r="BP123" s="1102"/>
      <c r="BQ123" s="1161">
        <v>12702053</v>
      </c>
      <c r="BR123" s="1162"/>
      <c r="BS123" s="1162"/>
      <c r="BT123" s="1162"/>
      <c r="BU123" s="1162"/>
      <c r="BV123" s="1162">
        <v>12539021</v>
      </c>
      <c r="BW123" s="1162"/>
      <c r="BX123" s="1162"/>
      <c r="BY123" s="1162"/>
      <c r="BZ123" s="1162"/>
      <c r="CA123" s="1162">
        <v>12479557</v>
      </c>
      <c r="CB123" s="1162"/>
      <c r="CC123" s="1162"/>
      <c r="CD123" s="1162"/>
      <c r="CE123" s="1162"/>
      <c r="CF123" s="1095"/>
      <c r="CG123" s="1096"/>
      <c r="CH123" s="1096"/>
      <c r="CI123" s="1096"/>
      <c r="CJ123" s="1097"/>
      <c r="CK123" s="1106"/>
      <c r="CL123" s="1107"/>
      <c r="CM123" s="1107"/>
      <c r="CN123" s="1107"/>
      <c r="CO123" s="1108"/>
      <c r="CP123" s="1116" t="s">
        <v>467</v>
      </c>
      <c r="CQ123" s="1117"/>
      <c r="CR123" s="1117"/>
      <c r="CS123" s="1117"/>
      <c r="CT123" s="1117"/>
      <c r="CU123" s="1117"/>
      <c r="CV123" s="1117"/>
      <c r="CW123" s="1117"/>
      <c r="CX123" s="1117"/>
      <c r="CY123" s="1117"/>
      <c r="CZ123" s="1117"/>
      <c r="DA123" s="1117"/>
      <c r="DB123" s="1117"/>
      <c r="DC123" s="1117"/>
      <c r="DD123" s="1117"/>
      <c r="DE123" s="1117"/>
      <c r="DF123" s="1118"/>
      <c r="DG123" s="1054" t="s">
        <v>181</v>
      </c>
      <c r="DH123" s="1055"/>
      <c r="DI123" s="1055"/>
      <c r="DJ123" s="1055"/>
      <c r="DK123" s="1056"/>
      <c r="DL123" s="1057" t="s">
        <v>445</v>
      </c>
      <c r="DM123" s="1055"/>
      <c r="DN123" s="1055"/>
      <c r="DO123" s="1055"/>
      <c r="DP123" s="1056"/>
      <c r="DQ123" s="1057" t="s">
        <v>181</v>
      </c>
      <c r="DR123" s="1055"/>
      <c r="DS123" s="1055"/>
      <c r="DT123" s="1055"/>
      <c r="DU123" s="1056"/>
      <c r="DV123" s="1058" t="s">
        <v>406</v>
      </c>
      <c r="DW123" s="1059"/>
      <c r="DX123" s="1059"/>
      <c r="DY123" s="1059"/>
      <c r="DZ123" s="1060"/>
    </row>
    <row r="124" spans="1:130" s="248" customFormat="1" ht="26.25" customHeight="1" thickBot="1" x14ac:dyDescent="0.2">
      <c r="A124" s="1155"/>
      <c r="B124" s="1042"/>
      <c r="C124" s="1012" t="s">
        <v>453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181</v>
      </c>
      <c r="AB124" s="1055"/>
      <c r="AC124" s="1055"/>
      <c r="AD124" s="1055"/>
      <c r="AE124" s="1056"/>
      <c r="AF124" s="1057" t="s">
        <v>181</v>
      </c>
      <c r="AG124" s="1055"/>
      <c r="AH124" s="1055"/>
      <c r="AI124" s="1055"/>
      <c r="AJ124" s="1056"/>
      <c r="AK124" s="1057" t="s">
        <v>445</v>
      </c>
      <c r="AL124" s="1055"/>
      <c r="AM124" s="1055"/>
      <c r="AN124" s="1055"/>
      <c r="AO124" s="1056"/>
      <c r="AP124" s="1058" t="s">
        <v>181</v>
      </c>
      <c r="AQ124" s="1059"/>
      <c r="AR124" s="1059"/>
      <c r="AS124" s="1059"/>
      <c r="AT124" s="1060"/>
      <c r="AU124" s="1157" t="s">
        <v>468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42.6</v>
      </c>
      <c r="BR124" s="1124"/>
      <c r="BS124" s="1124"/>
      <c r="BT124" s="1124"/>
      <c r="BU124" s="1124"/>
      <c r="BV124" s="1124">
        <v>53.9</v>
      </c>
      <c r="BW124" s="1124"/>
      <c r="BX124" s="1124"/>
      <c r="BY124" s="1124"/>
      <c r="BZ124" s="1124"/>
      <c r="CA124" s="1124">
        <v>63</v>
      </c>
      <c r="CB124" s="1124"/>
      <c r="CC124" s="1124"/>
      <c r="CD124" s="1124"/>
      <c r="CE124" s="1124"/>
      <c r="CF124" s="1125"/>
      <c r="CG124" s="1126"/>
      <c r="CH124" s="1126"/>
      <c r="CI124" s="1126"/>
      <c r="CJ124" s="1127"/>
      <c r="CK124" s="1109"/>
      <c r="CL124" s="1109"/>
      <c r="CM124" s="1109"/>
      <c r="CN124" s="1109"/>
      <c r="CO124" s="1110"/>
      <c r="CP124" s="1116" t="s">
        <v>469</v>
      </c>
      <c r="CQ124" s="1117"/>
      <c r="CR124" s="1117"/>
      <c r="CS124" s="1117"/>
      <c r="CT124" s="1117"/>
      <c r="CU124" s="1117"/>
      <c r="CV124" s="1117"/>
      <c r="CW124" s="1117"/>
      <c r="CX124" s="1117"/>
      <c r="CY124" s="1117"/>
      <c r="CZ124" s="1117"/>
      <c r="DA124" s="1117"/>
      <c r="DB124" s="1117"/>
      <c r="DC124" s="1117"/>
      <c r="DD124" s="1117"/>
      <c r="DE124" s="1117"/>
      <c r="DF124" s="1118"/>
      <c r="DG124" s="1101">
        <v>127</v>
      </c>
      <c r="DH124" s="1080"/>
      <c r="DI124" s="1080"/>
      <c r="DJ124" s="1080"/>
      <c r="DK124" s="1081"/>
      <c r="DL124" s="1079">
        <v>18</v>
      </c>
      <c r="DM124" s="1080"/>
      <c r="DN124" s="1080"/>
      <c r="DO124" s="1080"/>
      <c r="DP124" s="1081"/>
      <c r="DQ124" s="1079" t="s">
        <v>406</v>
      </c>
      <c r="DR124" s="1080"/>
      <c r="DS124" s="1080"/>
      <c r="DT124" s="1080"/>
      <c r="DU124" s="1081"/>
      <c r="DV124" s="1082" t="s">
        <v>181</v>
      </c>
      <c r="DW124" s="1083"/>
      <c r="DX124" s="1083"/>
      <c r="DY124" s="1083"/>
      <c r="DZ124" s="1084"/>
    </row>
    <row r="125" spans="1:130" s="248" customFormat="1" ht="26.25" customHeight="1" x14ac:dyDescent="0.15">
      <c r="A125" s="1155"/>
      <c r="B125" s="1042"/>
      <c r="C125" s="1012" t="s">
        <v>455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181</v>
      </c>
      <c r="AB125" s="1055"/>
      <c r="AC125" s="1055"/>
      <c r="AD125" s="1055"/>
      <c r="AE125" s="1056"/>
      <c r="AF125" s="1057" t="s">
        <v>181</v>
      </c>
      <c r="AG125" s="1055"/>
      <c r="AH125" s="1055"/>
      <c r="AI125" s="1055"/>
      <c r="AJ125" s="1056"/>
      <c r="AK125" s="1057" t="s">
        <v>181</v>
      </c>
      <c r="AL125" s="1055"/>
      <c r="AM125" s="1055"/>
      <c r="AN125" s="1055"/>
      <c r="AO125" s="1056"/>
      <c r="AP125" s="1058" t="s">
        <v>181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470</v>
      </c>
      <c r="CL125" s="1104"/>
      <c r="CM125" s="1104"/>
      <c r="CN125" s="1104"/>
      <c r="CO125" s="1105"/>
      <c r="CP125" s="1036" t="s">
        <v>471</v>
      </c>
      <c r="CQ125" s="985"/>
      <c r="CR125" s="985"/>
      <c r="CS125" s="985"/>
      <c r="CT125" s="985"/>
      <c r="CU125" s="985"/>
      <c r="CV125" s="985"/>
      <c r="CW125" s="985"/>
      <c r="CX125" s="985"/>
      <c r="CY125" s="985"/>
      <c r="CZ125" s="985"/>
      <c r="DA125" s="985"/>
      <c r="DB125" s="985"/>
      <c r="DC125" s="985"/>
      <c r="DD125" s="985"/>
      <c r="DE125" s="985"/>
      <c r="DF125" s="986"/>
      <c r="DG125" s="1022" t="s">
        <v>181</v>
      </c>
      <c r="DH125" s="1023"/>
      <c r="DI125" s="1023"/>
      <c r="DJ125" s="1023"/>
      <c r="DK125" s="1023"/>
      <c r="DL125" s="1023" t="s">
        <v>181</v>
      </c>
      <c r="DM125" s="1023"/>
      <c r="DN125" s="1023"/>
      <c r="DO125" s="1023"/>
      <c r="DP125" s="1023"/>
      <c r="DQ125" s="1023" t="s">
        <v>181</v>
      </c>
      <c r="DR125" s="1023"/>
      <c r="DS125" s="1023"/>
      <c r="DT125" s="1023"/>
      <c r="DU125" s="1023"/>
      <c r="DV125" s="1024" t="s">
        <v>181</v>
      </c>
      <c r="DW125" s="1024"/>
      <c r="DX125" s="1024"/>
      <c r="DY125" s="1024"/>
      <c r="DZ125" s="1025"/>
    </row>
    <row r="126" spans="1:130" s="248" customFormat="1" ht="26.25" customHeight="1" thickBot="1" x14ac:dyDescent="0.2">
      <c r="A126" s="1155"/>
      <c r="B126" s="1042"/>
      <c r="C126" s="1012" t="s">
        <v>457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406</v>
      </c>
      <c r="AB126" s="1055"/>
      <c r="AC126" s="1055"/>
      <c r="AD126" s="1055"/>
      <c r="AE126" s="1056"/>
      <c r="AF126" s="1057" t="s">
        <v>181</v>
      </c>
      <c r="AG126" s="1055"/>
      <c r="AH126" s="1055"/>
      <c r="AI126" s="1055"/>
      <c r="AJ126" s="1056"/>
      <c r="AK126" s="1057" t="s">
        <v>445</v>
      </c>
      <c r="AL126" s="1055"/>
      <c r="AM126" s="1055"/>
      <c r="AN126" s="1055"/>
      <c r="AO126" s="1056"/>
      <c r="AP126" s="1058" t="s">
        <v>181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472</v>
      </c>
      <c r="CQ126" s="1046"/>
      <c r="CR126" s="1046"/>
      <c r="CS126" s="1046"/>
      <c r="CT126" s="1046"/>
      <c r="CU126" s="1046"/>
      <c r="CV126" s="1046"/>
      <c r="CW126" s="1046"/>
      <c r="CX126" s="1046"/>
      <c r="CY126" s="1046"/>
      <c r="CZ126" s="1046"/>
      <c r="DA126" s="1046"/>
      <c r="DB126" s="1046"/>
      <c r="DC126" s="1046"/>
      <c r="DD126" s="1046"/>
      <c r="DE126" s="1046"/>
      <c r="DF126" s="1047"/>
      <c r="DG126" s="1015" t="s">
        <v>445</v>
      </c>
      <c r="DH126" s="1016"/>
      <c r="DI126" s="1016"/>
      <c r="DJ126" s="1016"/>
      <c r="DK126" s="1016"/>
      <c r="DL126" s="1016" t="s">
        <v>181</v>
      </c>
      <c r="DM126" s="1016"/>
      <c r="DN126" s="1016"/>
      <c r="DO126" s="1016"/>
      <c r="DP126" s="1016"/>
      <c r="DQ126" s="1016" t="s">
        <v>406</v>
      </c>
      <c r="DR126" s="1016"/>
      <c r="DS126" s="1016"/>
      <c r="DT126" s="1016"/>
      <c r="DU126" s="1016"/>
      <c r="DV126" s="1017" t="s">
        <v>181</v>
      </c>
      <c r="DW126" s="1017"/>
      <c r="DX126" s="1017"/>
      <c r="DY126" s="1017"/>
      <c r="DZ126" s="1018"/>
    </row>
    <row r="127" spans="1:130" s="248" customFormat="1" ht="26.25" customHeight="1" x14ac:dyDescent="0.15">
      <c r="A127" s="1156"/>
      <c r="B127" s="1044"/>
      <c r="C127" s="1098" t="s">
        <v>473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445</v>
      </c>
      <c r="AB127" s="1055"/>
      <c r="AC127" s="1055"/>
      <c r="AD127" s="1055"/>
      <c r="AE127" s="1056"/>
      <c r="AF127" s="1057" t="s">
        <v>181</v>
      </c>
      <c r="AG127" s="1055"/>
      <c r="AH127" s="1055"/>
      <c r="AI127" s="1055"/>
      <c r="AJ127" s="1056"/>
      <c r="AK127" s="1057" t="s">
        <v>181</v>
      </c>
      <c r="AL127" s="1055"/>
      <c r="AM127" s="1055"/>
      <c r="AN127" s="1055"/>
      <c r="AO127" s="1056"/>
      <c r="AP127" s="1058" t="s">
        <v>181</v>
      </c>
      <c r="AQ127" s="1059"/>
      <c r="AR127" s="1059"/>
      <c r="AS127" s="1059"/>
      <c r="AT127" s="1060"/>
      <c r="AU127" s="284"/>
      <c r="AV127" s="284"/>
      <c r="AW127" s="284"/>
      <c r="AX127" s="1128" t="s">
        <v>474</v>
      </c>
      <c r="AY127" s="1129"/>
      <c r="AZ127" s="1129"/>
      <c r="BA127" s="1129"/>
      <c r="BB127" s="1129"/>
      <c r="BC127" s="1129"/>
      <c r="BD127" s="1129"/>
      <c r="BE127" s="1130"/>
      <c r="BF127" s="1131" t="s">
        <v>475</v>
      </c>
      <c r="BG127" s="1129"/>
      <c r="BH127" s="1129"/>
      <c r="BI127" s="1129"/>
      <c r="BJ127" s="1129"/>
      <c r="BK127" s="1129"/>
      <c r="BL127" s="1130"/>
      <c r="BM127" s="1131" t="s">
        <v>476</v>
      </c>
      <c r="BN127" s="1129"/>
      <c r="BO127" s="1129"/>
      <c r="BP127" s="1129"/>
      <c r="BQ127" s="1129"/>
      <c r="BR127" s="1129"/>
      <c r="BS127" s="1130"/>
      <c r="BT127" s="1131" t="s">
        <v>477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478</v>
      </c>
      <c r="CQ127" s="1046"/>
      <c r="CR127" s="1046"/>
      <c r="CS127" s="1046"/>
      <c r="CT127" s="1046"/>
      <c r="CU127" s="1046"/>
      <c r="CV127" s="1046"/>
      <c r="CW127" s="1046"/>
      <c r="CX127" s="1046"/>
      <c r="CY127" s="1046"/>
      <c r="CZ127" s="1046"/>
      <c r="DA127" s="1046"/>
      <c r="DB127" s="1046"/>
      <c r="DC127" s="1046"/>
      <c r="DD127" s="1046"/>
      <c r="DE127" s="1046"/>
      <c r="DF127" s="1047"/>
      <c r="DG127" s="1015" t="s">
        <v>181</v>
      </c>
      <c r="DH127" s="1016"/>
      <c r="DI127" s="1016"/>
      <c r="DJ127" s="1016"/>
      <c r="DK127" s="1016"/>
      <c r="DL127" s="1016" t="s">
        <v>181</v>
      </c>
      <c r="DM127" s="1016"/>
      <c r="DN127" s="1016"/>
      <c r="DO127" s="1016"/>
      <c r="DP127" s="1016"/>
      <c r="DQ127" s="1016" t="s">
        <v>445</v>
      </c>
      <c r="DR127" s="1016"/>
      <c r="DS127" s="1016"/>
      <c r="DT127" s="1016"/>
      <c r="DU127" s="1016"/>
      <c r="DV127" s="1017" t="s">
        <v>181</v>
      </c>
      <c r="DW127" s="1017"/>
      <c r="DX127" s="1017"/>
      <c r="DY127" s="1017"/>
      <c r="DZ127" s="1018"/>
    </row>
    <row r="128" spans="1:130" s="248" customFormat="1" ht="26.25" customHeight="1" thickBot="1" x14ac:dyDescent="0.2">
      <c r="A128" s="1139" t="s">
        <v>479</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480</v>
      </c>
      <c r="X128" s="1141"/>
      <c r="Y128" s="1141"/>
      <c r="Z128" s="1142"/>
      <c r="AA128" s="1143" t="s">
        <v>181</v>
      </c>
      <c r="AB128" s="1144"/>
      <c r="AC128" s="1144"/>
      <c r="AD128" s="1144"/>
      <c r="AE128" s="1145"/>
      <c r="AF128" s="1146" t="s">
        <v>181</v>
      </c>
      <c r="AG128" s="1144"/>
      <c r="AH128" s="1144"/>
      <c r="AI128" s="1144"/>
      <c r="AJ128" s="1145"/>
      <c r="AK128" s="1146" t="s">
        <v>181</v>
      </c>
      <c r="AL128" s="1144"/>
      <c r="AM128" s="1144"/>
      <c r="AN128" s="1144"/>
      <c r="AO128" s="1145"/>
      <c r="AP128" s="1147"/>
      <c r="AQ128" s="1148"/>
      <c r="AR128" s="1148"/>
      <c r="AS128" s="1148"/>
      <c r="AT128" s="1149"/>
      <c r="AU128" s="284"/>
      <c r="AV128" s="284"/>
      <c r="AW128" s="284"/>
      <c r="AX128" s="984" t="s">
        <v>481</v>
      </c>
      <c r="AY128" s="985"/>
      <c r="AZ128" s="985"/>
      <c r="BA128" s="985"/>
      <c r="BB128" s="985"/>
      <c r="BC128" s="985"/>
      <c r="BD128" s="985"/>
      <c r="BE128" s="986"/>
      <c r="BF128" s="1150" t="s">
        <v>181</v>
      </c>
      <c r="BG128" s="1151"/>
      <c r="BH128" s="1151"/>
      <c r="BI128" s="1151"/>
      <c r="BJ128" s="1151"/>
      <c r="BK128" s="1151"/>
      <c r="BL128" s="1152"/>
      <c r="BM128" s="1150">
        <v>13.88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482</v>
      </c>
      <c r="CQ128" s="1133"/>
      <c r="CR128" s="1133"/>
      <c r="CS128" s="1133"/>
      <c r="CT128" s="1133"/>
      <c r="CU128" s="1133"/>
      <c r="CV128" s="1133"/>
      <c r="CW128" s="1133"/>
      <c r="CX128" s="1133"/>
      <c r="CY128" s="1133"/>
      <c r="CZ128" s="1133"/>
      <c r="DA128" s="1133"/>
      <c r="DB128" s="1133"/>
      <c r="DC128" s="1133"/>
      <c r="DD128" s="1133"/>
      <c r="DE128" s="1133"/>
      <c r="DF128" s="1134"/>
      <c r="DG128" s="1135" t="s">
        <v>181</v>
      </c>
      <c r="DH128" s="1136"/>
      <c r="DI128" s="1136"/>
      <c r="DJ128" s="1136"/>
      <c r="DK128" s="1136"/>
      <c r="DL128" s="1136" t="s">
        <v>445</v>
      </c>
      <c r="DM128" s="1136"/>
      <c r="DN128" s="1136"/>
      <c r="DO128" s="1136"/>
      <c r="DP128" s="1136"/>
      <c r="DQ128" s="1136" t="s">
        <v>445</v>
      </c>
      <c r="DR128" s="1136"/>
      <c r="DS128" s="1136"/>
      <c r="DT128" s="1136"/>
      <c r="DU128" s="1136"/>
      <c r="DV128" s="1137" t="s">
        <v>445</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483</v>
      </c>
      <c r="X129" s="1170"/>
      <c r="Y129" s="1170"/>
      <c r="Z129" s="1171"/>
      <c r="AA129" s="1054">
        <v>7189056</v>
      </c>
      <c r="AB129" s="1055"/>
      <c r="AC129" s="1055"/>
      <c r="AD129" s="1055"/>
      <c r="AE129" s="1056"/>
      <c r="AF129" s="1057">
        <v>7112588</v>
      </c>
      <c r="AG129" s="1055"/>
      <c r="AH129" s="1055"/>
      <c r="AI129" s="1055"/>
      <c r="AJ129" s="1056"/>
      <c r="AK129" s="1057">
        <v>7543755</v>
      </c>
      <c r="AL129" s="1055"/>
      <c r="AM129" s="1055"/>
      <c r="AN129" s="1055"/>
      <c r="AO129" s="1056"/>
      <c r="AP129" s="1172"/>
      <c r="AQ129" s="1173"/>
      <c r="AR129" s="1173"/>
      <c r="AS129" s="1173"/>
      <c r="AT129" s="1174"/>
      <c r="AU129" s="286"/>
      <c r="AV129" s="286"/>
      <c r="AW129" s="286"/>
      <c r="AX129" s="1163" t="s">
        <v>484</v>
      </c>
      <c r="AY129" s="1046"/>
      <c r="AZ129" s="1046"/>
      <c r="BA129" s="1046"/>
      <c r="BB129" s="1046"/>
      <c r="BC129" s="1046"/>
      <c r="BD129" s="1046"/>
      <c r="BE129" s="1047"/>
      <c r="BF129" s="1164" t="s">
        <v>181</v>
      </c>
      <c r="BG129" s="1165"/>
      <c r="BH129" s="1165"/>
      <c r="BI129" s="1165"/>
      <c r="BJ129" s="1165"/>
      <c r="BK129" s="1165"/>
      <c r="BL129" s="1166"/>
      <c r="BM129" s="1164">
        <v>18.88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485</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486</v>
      </c>
      <c r="X130" s="1170"/>
      <c r="Y130" s="1170"/>
      <c r="Z130" s="1171"/>
      <c r="AA130" s="1054">
        <v>691110</v>
      </c>
      <c r="AB130" s="1055"/>
      <c r="AC130" s="1055"/>
      <c r="AD130" s="1055"/>
      <c r="AE130" s="1056"/>
      <c r="AF130" s="1057">
        <v>678199</v>
      </c>
      <c r="AG130" s="1055"/>
      <c r="AH130" s="1055"/>
      <c r="AI130" s="1055"/>
      <c r="AJ130" s="1056"/>
      <c r="AK130" s="1057">
        <v>684036</v>
      </c>
      <c r="AL130" s="1055"/>
      <c r="AM130" s="1055"/>
      <c r="AN130" s="1055"/>
      <c r="AO130" s="1056"/>
      <c r="AP130" s="1172"/>
      <c r="AQ130" s="1173"/>
      <c r="AR130" s="1173"/>
      <c r="AS130" s="1173"/>
      <c r="AT130" s="1174"/>
      <c r="AU130" s="286"/>
      <c r="AV130" s="286"/>
      <c r="AW130" s="286"/>
      <c r="AX130" s="1163" t="s">
        <v>487</v>
      </c>
      <c r="AY130" s="1046"/>
      <c r="AZ130" s="1046"/>
      <c r="BA130" s="1046"/>
      <c r="BB130" s="1046"/>
      <c r="BC130" s="1046"/>
      <c r="BD130" s="1046"/>
      <c r="BE130" s="1047"/>
      <c r="BF130" s="1200">
        <v>3.4</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488</v>
      </c>
      <c r="X131" s="1208"/>
      <c r="Y131" s="1208"/>
      <c r="Z131" s="1209"/>
      <c r="AA131" s="1101">
        <v>6497946</v>
      </c>
      <c r="AB131" s="1080"/>
      <c r="AC131" s="1080"/>
      <c r="AD131" s="1080"/>
      <c r="AE131" s="1081"/>
      <c r="AF131" s="1079">
        <v>6434389</v>
      </c>
      <c r="AG131" s="1080"/>
      <c r="AH131" s="1080"/>
      <c r="AI131" s="1080"/>
      <c r="AJ131" s="1081"/>
      <c r="AK131" s="1079">
        <v>6859719</v>
      </c>
      <c r="AL131" s="1080"/>
      <c r="AM131" s="1080"/>
      <c r="AN131" s="1080"/>
      <c r="AO131" s="1081"/>
      <c r="AP131" s="1210"/>
      <c r="AQ131" s="1211"/>
      <c r="AR131" s="1211"/>
      <c r="AS131" s="1211"/>
      <c r="AT131" s="1212"/>
      <c r="AU131" s="286"/>
      <c r="AV131" s="286"/>
      <c r="AW131" s="286"/>
      <c r="AX131" s="1182" t="s">
        <v>489</v>
      </c>
      <c r="AY131" s="1133"/>
      <c r="AZ131" s="1133"/>
      <c r="BA131" s="1133"/>
      <c r="BB131" s="1133"/>
      <c r="BC131" s="1133"/>
      <c r="BD131" s="1133"/>
      <c r="BE131" s="1134"/>
      <c r="BF131" s="1183">
        <v>63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491</v>
      </c>
      <c r="W132" s="1193"/>
      <c r="X132" s="1193"/>
      <c r="Y132" s="1193"/>
      <c r="Z132" s="1194"/>
      <c r="AA132" s="1195">
        <v>3.1697400990000002</v>
      </c>
      <c r="AB132" s="1196"/>
      <c r="AC132" s="1196"/>
      <c r="AD132" s="1196"/>
      <c r="AE132" s="1197"/>
      <c r="AF132" s="1198">
        <v>3.271639312</v>
      </c>
      <c r="AG132" s="1196"/>
      <c r="AH132" s="1196"/>
      <c r="AI132" s="1196"/>
      <c r="AJ132" s="1197"/>
      <c r="AK132" s="1198">
        <v>3.8519945199999999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492</v>
      </c>
      <c r="W133" s="1176"/>
      <c r="X133" s="1176"/>
      <c r="Y133" s="1176"/>
      <c r="Z133" s="1177"/>
      <c r="AA133" s="1178">
        <v>3.8</v>
      </c>
      <c r="AB133" s="1179"/>
      <c r="AC133" s="1179"/>
      <c r="AD133" s="1179"/>
      <c r="AE133" s="1180"/>
      <c r="AF133" s="1178">
        <v>3.4</v>
      </c>
      <c r="AG133" s="1179"/>
      <c r="AH133" s="1179"/>
      <c r="AI133" s="1179"/>
      <c r="AJ133" s="1180"/>
      <c r="AK133" s="1178">
        <v>3.4</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2J5IHin1Yaxr36AAFPlwNtzZtnqp4IA+7PCSyFq2eI2Ln0hU7wP8WbV2aCWyVDfv5cCYbUaEejmGNWKLmNiQ==" saltValue="rawTt2EvNVBVSLFKe3FJ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0aYMVxo3Dbi9OYhktKlQ46g14a9u5yqfZLg9Ye2fbaMN0oGLVJ4b01DJJgkKRySvEqpwj6v/ToIZSn9VZhZbA==" saltValue="OT5Z77+LRfmFVEothm4I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l3Gk2ydvD5ZaW5o9WV1/hEApl9UpcE76I7SiF4ezArXMlMnG8WltnyVc/o+oJ0Q325uC7WCBQ2L6bPf9M4rNA==" saltValue="tkOV3dUzROlM67jXgosD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501</v>
      </c>
      <c r="AL9" s="1216"/>
      <c r="AM9" s="1216"/>
      <c r="AN9" s="1217"/>
      <c r="AO9" s="314">
        <v>2488078</v>
      </c>
      <c r="AP9" s="314">
        <v>66468</v>
      </c>
      <c r="AQ9" s="315">
        <v>63681</v>
      </c>
      <c r="AR9" s="316">
        <v>4.4000000000000004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502</v>
      </c>
      <c r="AL10" s="1216"/>
      <c r="AM10" s="1216"/>
      <c r="AN10" s="1217"/>
      <c r="AO10" s="317">
        <v>30429</v>
      </c>
      <c r="AP10" s="317">
        <v>813</v>
      </c>
      <c r="AQ10" s="318">
        <v>8003</v>
      </c>
      <c r="AR10" s="319">
        <v>-89.8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503</v>
      </c>
      <c r="AL11" s="1216"/>
      <c r="AM11" s="1216"/>
      <c r="AN11" s="1217"/>
      <c r="AO11" s="317" t="s">
        <v>504</v>
      </c>
      <c r="AP11" s="317" t="s">
        <v>504</v>
      </c>
      <c r="AQ11" s="318">
        <v>360</v>
      </c>
      <c r="AR11" s="319" t="s">
        <v>504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504</v>
      </c>
      <c r="AP12" s="317" t="s">
        <v>504</v>
      </c>
      <c r="AQ12" s="318">
        <v>18</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506</v>
      </c>
      <c r="AL13" s="1216"/>
      <c r="AM13" s="1216"/>
      <c r="AN13" s="1217"/>
      <c r="AO13" s="317">
        <v>57953</v>
      </c>
      <c r="AP13" s="317">
        <v>1548</v>
      </c>
      <c r="AQ13" s="318">
        <v>2539</v>
      </c>
      <c r="AR13" s="319">
        <v>-39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507</v>
      </c>
      <c r="AL14" s="1216"/>
      <c r="AM14" s="1216"/>
      <c r="AN14" s="1217"/>
      <c r="AO14" s="317">
        <v>34273</v>
      </c>
      <c r="AP14" s="317">
        <v>916</v>
      </c>
      <c r="AQ14" s="318">
        <v>1117</v>
      </c>
      <c r="AR14" s="319">
        <v>-18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508</v>
      </c>
      <c r="AL15" s="1222"/>
      <c r="AM15" s="1222"/>
      <c r="AN15" s="1223"/>
      <c r="AO15" s="317">
        <v>-140781</v>
      </c>
      <c r="AP15" s="317">
        <v>-3761</v>
      </c>
      <c r="AQ15" s="318">
        <v>-4412</v>
      </c>
      <c r="AR15" s="319">
        <v>-14.8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2469952</v>
      </c>
      <c r="AP16" s="317">
        <v>65983</v>
      </c>
      <c r="AQ16" s="318">
        <v>71307</v>
      </c>
      <c r="AR16" s="319">
        <v>-7.5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513</v>
      </c>
      <c r="AL21" s="1225"/>
      <c r="AM21" s="1225"/>
      <c r="AN21" s="1226"/>
      <c r="AO21" s="330">
        <v>7.88</v>
      </c>
      <c r="AP21" s="331">
        <v>6.49</v>
      </c>
      <c r="AQ21" s="332">
        <v>1.39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514</v>
      </c>
      <c r="AL22" s="1225"/>
      <c r="AM22" s="1225"/>
      <c r="AN22" s="1226"/>
      <c r="AO22" s="335">
        <v>93.6</v>
      </c>
      <c r="AP22" s="336">
        <v>97.2</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518</v>
      </c>
      <c r="AL32" s="1219"/>
      <c r="AM32" s="1219"/>
      <c r="AN32" s="1220"/>
      <c r="AO32" s="345">
        <v>740307</v>
      </c>
      <c r="AP32" s="345">
        <v>19777</v>
      </c>
      <c r="AQ32" s="346">
        <v>31105</v>
      </c>
      <c r="AR32" s="347">
        <v>-36.4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519</v>
      </c>
      <c r="AL33" s="1219"/>
      <c r="AM33" s="1219"/>
      <c r="AN33" s="1220"/>
      <c r="AO33" s="345" t="s">
        <v>504</v>
      </c>
      <c r="AP33" s="345" t="s">
        <v>504</v>
      </c>
      <c r="AQ33" s="346" t="s">
        <v>504</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520</v>
      </c>
      <c r="AL34" s="1219"/>
      <c r="AM34" s="1219"/>
      <c r="AN34" s="1220"/>
      <c r="AO34" s="345">
        <v>123</v>
      </c>
      <c r="AP34" s="345">
        <v>3</v>
      </c>
      <c r="AQ34" s="346">
        <v>0</v>
      </c>
      <c r="AR34" s="347">
        <v>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521</v>
      </c>
      <c r="AL35" s="1219"/>
      <c r="AM35" s="1219"/>
      <c r="AN35" s="1220"/>
      <c r="AO35" s="345">
        <v>197546</v>
      </c>
      <c r="AP35" s="345">
        <v>5277</v>
      </c>
      <c r="AQ35" s="346">
        <v>8747</v>
      </c>
      <c r="AR35" s="347">
        <v>-39.700000000000003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522</v>
      </c>
      <c r="AL36" s="1219"/>
      <c r="AM36" s="1219"/>
      <c r="AN36" s="1220"/>
      <c r="AO36" s="345">
        <v>10296</v>
      </c>
      <c r="AP36" s="345">
        <v>275</v>
      </c>
      <c r="AQ36" s="346">
        <v>2193</v>
      </c>
      <c r="AR36" s="347">
        <v>-87.5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523</v>
      </c>
      <c r="AL37" s="1219"/>
      <c r="AM37" s="1219"/>
      <c r="AN37" s="1220"/>
      <c r="AO37" s="345" t="s">
        <v>504</v>
      </c>
      <c r="AP37" s="345" t="s">
        <v>504</v>
      </c>
      <c r="AQ37" s="346">
        <v>863</v>
      </c>
      <c r="AR37" s="347" t="s">
        <v>504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524</v>
      </c>
      <c r="AL38" s="1228"/>
      <c r="AM38" s="1228"/>
      <c r="AN38" s="1229"/>
      <c r="AO38" s="348" t="s">
        <v>504</v>
      </c>
      <c r="AP38" s="348" t="s">
        <v>504</v>
      </c>
      <c r="AQ38" s="349">
        <v>1</v>
      </c>
      <c r="AR38" s="337" t="s">
        <v>504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525</v>
      </c>
      <c r="AL39" s="1228"/>
      <c r="AM39" s="1228"/>
      <c r="AN39" s="1229"/>
      <c r="AO39" s="345" t="s">
        <v>504</v>
      </c>
      <c r="AP39" s="345" t="s">
        <v>504</v>
      </c>
      <c r="AQ39" s="346">
        <v>-3092</v>
      </c>
      <c r="AR39" s="347" t="s">
        <v>504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526</v>
      </c>
      <c r="AL40" s="1219"/>
      <c r="AM40" s="1219"/>
      <c r="AN40" s="1220"/>
      <c r="AO40" s="345">
        <v>-684036</v>
      </c>
      <c r="AP40" s="345">
        <v>-18274</v>
      </c>
      <c r="AQ40" s="346">
        <v>-27116</v>
      </c>
      <c r="AR40" s="347">
        <v>-32.6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264236</v>
      </c>
      <c r="AP41" s="345">
        <v>7059</v>
      </c>
      <c r="AQ41" s="346">
        <v>12702</v>
      </c>
      <c r="AR41" s="347">
        <v>-44.4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496</v>
      </c>
      <c r="AN49" s="1235" t="s">
        <v>530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965050</v>
      </c>
      <c r="AN51" s="367">
        <v>25498</v>
      </c>
      <c r="AO51" s="368">
        <v>46.1</v>
      </c>
      <c r="AP51" s="369">
        <v>47738</v>
      </c>
      <c r="AQ51" s="370">
        <v>-4.4000000000000004</v>
      </c>
      <c r="AR51" s="371">
        <v>50.5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778417</v>
      </c>
      <c r="AN52" s="375">
        <v>20567</v>
      </c>
      <c r="AO52" s="376">
        <v>70.099999999999994</v>
      </c>
      <c r="AP52" s="377">
        <v>24937</v>
      </c>
      <c r="AQ52" s="378">
        <v>-5.5</v>
      </c>
      <c r="AR52" s="379">
        <v>75.599999999999994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1173349</v>
      </c>
      <c r="AN53" s="367">
        <v>31064</v>
      </c>
      <c r="AO53" s="368">
        <v>21.8</v>
      </c>
      <c r="AP53" s="369">
        <v>52191</v>
      </c>
      <c r="AQ53" s="370">
        <v>9.3000000000000007</v>
      </c>
      <c r="AR53" s="371">
        <v>12.5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833965</v>
      </c>
      <c r="AN54" s="375">
        <v>22079</v>
      </c>
      <c r="AO54" s="376">
        <v>7.4</v>
      </c>
      <c r="AP54" s="377">
        <v>24843</v>
      </c>
      <c r="AQ54" s="378">
        <v>-0.4</v>
      </c>
      <c r="AR54" s="379">
        <v>7.8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1617119</v>
      </c>
      <c r="AN55" s="367">
        <v>42894</v>
      </c>
      <c r="AO55" s="368">
        <v>38.1</v>
      </c>
      <c r="AP55" s="369">
        <v>47387</v>
      </c>
      <c r="AQ55" s="370">
        <v>-9.1999999999999993</v>
      </c>
      <c r="AR55" s="371">
        <v>47.3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1359262</v>
      </c>
      <c r="AN56" s="375">
        <v>36055</v>
      </c>
      <c r="AO56" s="376">
        <v>63.3</v>
      </c>
      <c r="AP56" s="377">
        <v>24928</v>
      </c>
      <c r="AQ56" s="378">
        <v>0.3</v>
      </c>
      <c r="AR56" s="379">
        <v>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1168028</v>
      </c>
      <c r="AN57" s="367">
        <v>30891</v>
      </c>
      <c r="AO57" s="368">
        <v>-28</v>
      </c>
      <c r="AP57" s="369">
        <v>51264</v>
      </c>
      <c r="AQ57" s="370">
        <v>8.1999999999999993</v>
      </c>
      <c r="AR57" s="371">
        <v>-36.200000000000003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715036</v>
      </c>
      <c r="AN58" s="375">
        <v>18911</v>
      </c>
      <c r="AO58" s="376">
        <v>-47.5</v>
      </c>
      <c r="AP58" s="377">
        <v>26040</v>
      </c>
      <c r="AQ58" s="378">
        <v>4.5</v>
      </c>
      <c r="AR58" s="379">
        <v>-52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1720698</v>
      </c>
      <c r="AN59" s="367">
        <v>45967</v>
      </c>
      <c r="AO59" s="368">
        <v>48.8</v>
      </c>
      <c r="AP59" s="369">
        <v>52068</v>
      </c>
      <c r="AQ59" s="370">
        <v>1.6</v>
      </c>
      <c r="AR59" s="371">
        <v>47.2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350875</v>
      </c>
      <c r="AN60" s="375">
        <v>9373</v>
      </c>
      <c r="AO60" s="376">
        <v>-50.4</v>
      </c>
      <c r="AP60" s="377">
        <v>26936</v>
      </c>
      <c r="AQ60" s="378">
        <v>3.4</v>
      </c>
      <c r="AR60" s="379">
        <v>-53.8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1328849</v>
      </c>
      <c r="AN61" s="382">
        <v>35263</v>
      </c>
      <c r="AO61" s="383">
        <v>25.4</v>
      </c>
      <c r="AP61" s="384">
        <v>50130</v>
      </c>
      <c r="AQ61" s="385">
        <v>1.1000000000000001</v>
      </c>
      <c r="AR61" s="371">
        <v>24.3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807511</v>
      </c>
      <c r="AN62" s="375">
        <v>21397</v>
      </c>
      <c r="AO62" s="376">
        <v>8.6</v>
      </c>
      <c r="AP62" s="377">
        <v>25537</v>
      </c>
      <c r="AQ62" s="378">
        <v>0.5</v>
      </c>
      <c r="AR62" s="379">
        <v>8.1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7JHa3LbxybSriDhhZQQwSKNH/CcQIeNTE7Xtv5sJbzY9eoRYvMtX/wJrGoJn6MPMgxqxSMS30uuwlFAPqcHmAQ==" saltValue="9oJP5oAUKRjr4LYaIAhpq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3j2N/nKOZOG063hkWwmkXbaRcpvdcC88Ko2z9U8HstdyuCsIpWZmsIvnvsowO92GXVAxGj7qtExhOjPlFzjPgQ==" saltValue="1loGihfL93TFUjRHqSn4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2pUP1eFLq6daPRMHj5CD9A3eYFG0elQ8twbq/DD7zdqF/raPjgxnhWzwzic38EfCtPVCehMk53gSjCpY1vDH9Q==" saltValue="z8LBvXivTq91s4nXFcbu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8" t="s">
        <v>3</v>
      </c>
      <c r="D47" s="1238"/>
      <c r="E47" s="1239"/>
      <c r="F47" s="11">
        <v>16.78</v>
      </c>
      <c r="G47" s="12">
        <v>13.94</v>
      </c>
      <c r="H47" s="12">
        <v>12.2</v>
      </c>
      <c r="I47" s="12">
        <v>12.06</v>
      </c>
      <c r="J47" s="13">
        <v>11</v>
      </c>
    </row>
    <row r="48" spans="2:10" ht="57.75" customHeight="1" x14ac:dyDescent="0.15">
      <c r="B48" s="14"/>
      <c r="C48" s="1240" t="s">
        <v>4</v>
      </c>
      <c r="D48" s="1240"/>
      <c r="E48" s="1241"/>
      <c r="F48" s="15">
        <v>4.9400000000000004</v>
      </c>
      <c r="G48" s="16">
        <v>5.16</v>
      </c>
      <c r="H48" s="16">
        <v>5.58</v>
      </c>
      <c r="I48" s="16">
        <v>7.6</v>
      </c>
      <c r="J48" s="17">
        <v>8.75</v>
      </c>
    </row>
    <row r="49" spans="2:10" ht="57.75" customHeight="1" thickBot="1" x14ac:dyDescent="0.2">
      <c r="B49" s="18"/>
      <c r="C49" s="1242" t="s">
        <v>5</v>
      </c>
      <c r="D49" s="1242"/>
      <c r="E49" s="1243"/>
      <c r="F49" s="19" t="s">
        <v>551</v>
      </c>
      <c r="G49" s="20" t="s">
        <v>552</v>
      </c>
      <c r="H49" s="20" t="s">
        <v>553</v>
      </c>
      <c r="I49" s="20">
        <v>1.69</v>
      </c>
      <c r="J49" s="21">
        <v>1.22</v>
      </c>
    </row>
    <row r="50" spans="2:10" ht="13.5" customHeight="1" x14ac:dyDescent="0.15"/>
  </sheetData>
  <sheetProtection algorithmName="SHA-512" hashValue="THF7qWqlJts6QRhs0yb2VPVt1vnqYjuC0W9R+NA+OLLO+yZl9ReXYMBnzqGOcVEQC3UZ1IUAEeVMjw7knwvUCg==" saltValue="t6vlcpveRzCsyU1M7cnZ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杉山 智隆</cp:lastModifiedBy>
  <cp:lastPrinted>2022-09-15T07:45:43Z</cp:lastPrinted>
  <dcterms:created xsi:type="dcterms:W3CDTF">2022-02-02T05:34:17Z</dcterms:created>
  <dcterms:modified xsi:type="dcterms:W3CDTF">2022-10-03T00:21:46Z</dcterms:modified>
  <cp:category/>
</cp:coreProperties>
</file>